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Welzijnstaken\CULTUUR\Koen\Cultuurraad\Toelage\Afrekening 2020\"/>
    </mc:Choice>
  </mc:AlternateContent>
  <xr:revisionPtr revIDLastSave="0" documentId="13_ncr:1_{681026C8-9E89-4561-9809-68C1A52E5D3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7" i="1" l="1"/>
  <c r="G26" i="1"/>
  <c r="G20" i="1"/>
  <c r="H48" i="1"/>
  <c r="H38" i="1" l="1"/>
  <c r="H34" i="1"/>
  <c r="H29" i="1"/>
  <c r="H26" i="1" l="1"/>
  <c r="H20" i="1"/>
  <c r="G34" i="1"/>
  <c r="G29" i="1"/>
  <c r="H16" i="1"/>
  <c r="G16" i="1"/>
  <c r="J29" i="1" l="1"/>
  <c r="J16" i="1"/>
  <c r="G38" i="1" l="1"/>
  <c r="J26" i="1" l="1"/>
  <c r="J20" i="1" l="1"/>
  <c r="H6" i="1" l="1"/>
  <c r="H40" i="1" s="1"/>
  <c r="G6" i="1"/>
  <c r="G40" i="1" s="1"/>
  <c r="H44" i="1" l="1"/>
  <c r="H46" i="1" s="1"/>
  <c r="H52" i="1" s="1"/>
  <c r="G45" i="1"/>
  <c r="G46" i="1" s="1"/>
  <c r="G52" i="1" s="1"/>
  <c r="J38" i="1"/>
  <c r="J6" i="1"/>
  <c r="J34" i="1"/>
  <c r="H53" i="1" l="1"/>
  <c r="H55" i="1" s="1"/>
  <c r="J46" i="1"/>
  <c r="J40" i="1"/>
</calcChain>
</file>

<file path=xl/sharedStrings.xml><?xml version="1.0" encoding="utf-8"?>
<sst xmlns="http://schemas.openxmlformats.org/spreadsheetml/2006/main" count="71" uniqueCount="45">
  <si>
    <t>A.</t>
  </si>
  <si>
    <t>UITGAVEN</t>
  </si>
  <si>
    <t>ONTVANGSTEN</t>
  </si>
  <si>
    <t>VERSCHIL</t>
  </si>
  <si>
    <t>Totaal:</t>
  </si>
  <si>
    <t>INKOMSTEN</t>
  </si>
  <si>
    <t>EINDAFREKENING</t>
  </si>
  <si>
    <t>Gemeentelijke nominatieve werkingssubsidie</t>
  </si>
  <si>
    <t>Totaal inkomsten activiteiten</t>
  </si>
  <si>
    <t>Totaal uitgaven activiteiten</t>
  </si>
  <si>
    <t>Bedanking snoeppakketjes Suikerdraakje</t>
  </si>
  <si>
    <t>Bankkosten</t>
  </si>
  <si>
    <t>1. Vlaamse Feestdag</t>
  </si>
  <si>
    <t>1. Open Monumentendag</t>
  </si>
  <si>
    <t>2. Erfgoeddag</t>
  </si>
  <si>
    <t>ALGEMEEN TOTAAL ACTIVITEITEN:</t>
  </si>
  <si>
    <t>AFREKENING ACTIVITEITEN CULTUURRAAD 2020</t>
  </si>
  <si>
    <t>SALDO 2020</t>
  </si>
  <si>
    <t>ACTIVITEITEN</t>
  </si>
  <si>
    <t>B.</t>
  </si>
  <si>
    <t>ALLERLEI / ALGEMENE WERKING</t>
  </si>
  <si>
    <t>Voorschot kindershow JEUK</t>
  </si>
  <si>
    <t>2. Poëzie aan de Dender</t>
  </si>
  <si>
    <t>ALGEMEEN TOTAAL</t>
  </si>
  <si>
    <t>Inkomsten van activiteiten 2019 in 2020
(afrekening na subsidie Vlaanderen Feest 2019 + inkomsten orgelconcert 2019)</t>
  </si>
  <si>
    <t>Huur schouwburg Koetshuis voorstelling Hubert van Herreweghen</t>
  </si>
  <si>
    <t>Onkosten via Koen Arijs (drukwerk en klein materiaal)</t>
  </si>
  <si>
    <t>Onkosten receptie via Koen Arijs</t>
  </si>
  <si>
    <t>gage presentatie Sigrid Bousset</t>
  </si>
  <si>
    <t>gage presentatie Kevin Amse</t>
  </si>
  <si>
    <t>Factuur drank receptie Hubert van Herreweghen</t>
  </si>
  <si>
    <t>Kosten AGB Roosdaal ticketing Hubert van Herreweghen</t>
  </si>
  <si>
    <t>3. Kunstkijkers</t>
  </si>
  <si>
    <t>Drukkosten affiches via Koen Arijs</t>
  </si>
  <si>
    <t>Drukkosten folder via Heremans printing</t>
  </si>
  <si>
    <t>Druk brochure</t>
  </si>
  <si>
    <t>3. Archeologiedagen</t>
  </si>
  <si>
    <t>Huur dixi toilet</t>
  </si>
  <si>
    <t>Onkosten via Koen Arijs</t>
  </si>
  <si>
    <t>Onkosten via Walter Evenepeol</t>
  </si>
  <si>
    <t xml:space="preserve">Bedankings(straak)pakket </t>
  </si>
  <si>
    <t>Betaling kosten van activiteiten vorige jaren in 2020
(Sabam orgelconcert 2019 + brochure Open Monumentendag 2019 + onkosten Reveil 2019 + workshop kinderkunstendag 2019 + huur kerk Strijtem kunstkijkers 2018)</t>
  </si>
  <si>
    <t>Terug te storten aan gemeentebestuur</t>
  </si>
  <si>
    <t>Overschot meegedragen uit 2019</t>
  </si>
  <si>
    <t xml:space="preserve">Toegelaten overschot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</si>
</sst>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&quot;€&quot;\ * #,##0.00_ ;_ &quot;€&quot;\ * \-#,##0.00_ ;_ &quot;€&quot;\ * &quot;-&quot;??_ ;_ @_ "/>
    <numFmt numFmtId="165" formatCode="&quot;€&quot;\ #,##0.00"/>
    <numFmt numFmtId="166" formatCode="#,##0.00\ &quot;€&quot;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30" xfId="0" applyFont="1" applyBorder="1"/>
    <xf numFmtId="0" fontId="2" fillId="0" borderId="9" xfId="0" applyFont="1" applyBorder="1"/>
    <xf numFmtId="0" fontId="2" fillId="0" borderId="35" xfId="0" applyFont="1" applyBorder="1"/>
    <xf numFmtId="0" fontId="1" fillId="0" borderId="9" xfId="0" applyFont="1" applyBorder="1"/>
    <xf numFmtId="0" fontId="1" fillId="0" borderId="38" xfId="0" applyFont="1" applyBorder="1"/>
    <xf numFmtId="0" fontId="1" fillId="0" borderId="33" xfId="0" applyFont="1" applyBorder="1"/>
    <xf numFmtId="0" fontId="1" fillId="0" borderId="34" xfId="0" applyFont="1" applyBorder="1"/>
    <xf numFmtId="0" fontId="1" fillId="0" borderId="35" xfId="0" applyFont="1" applyBorder="1"/>
    <xf numFmtId="165" fontId="1" fillId="0" borderId="35" xfId="0" applyNumberFormat="1" applyFont="1" applyBorder="1"/>
    <xf numFmtId="0" fontId="1" fillId="0" borderId="20" xfId="0" applyFont="1" applyBorder="1"/>
    <xf numFmtId="0" fontId="1" fillId="0" borderId="1" xfId="0" applyFont="1" applyBorder="1"/>
    <xf numFmtId="0" fontId="2" fillId="0" borderId="4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1" xfId="0" applyFont="1" applyBorder="1"/>
    <xf numFmtId="0" fontId="2" fillId="0" borderId="5" xfId="0" applyFont="1" applyBorder="1"/>
    <xf numFmtId="0" fontId="2" fillId="0" borderId="6" xfId="0" applyFont="1" applyBorder="1"/>
    <xf numFmtId="165" fontId="1" fillId="0" borderId="36" xfId="0" applyNumberFormat="1" applyFont="1" applyBorder="1"/>
    <xf numFmtId="0" fontId="1" fillId="0" borderId="39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17" xfId="0" applyFont="1" applyBorder="1"/>
    <xf numFmtId="0" fontId="1" fillId="0" borderId="21" xfId="0" applyFont="1" applyBorder="1"/>
    <xf numFmtId="0" fontId="1" fillId="0" borderId="0" xfId="0" applyFont="1"/>
    <xf numFmtId="0" fontId="1" fillId="0" borderId="37" xfId="0" applyFont="1" applyBorder="1"/>
    <xf numFmtId="0" fontId="2" fillId="0" borderId="0" xfId="0" applyFont="1" applyBorder="1"/>
    <xf numFmtId="0" fontId="2" fillId="0" borderId="32" xfId="0" applyFont="1" applyBorder="1"/>
    <xf numFmtId="0" fontId="2" fillId="0" borderId="38" xfId="0" applyFont="1" applyBorder="1"/>
    <xf numFmtId="0" fontId="2" fillId="0" borderId="33" xfId="0" applyFont="1" applyBorder="1"/>
    <xf numFmtId="0" fontId="2" fillId="0" borderId="34" xfId="0" applyFont="1" applyBorder="1"/>
    <xf numFmtId="0" fontId="2" fillId="0" borderId="36" xfId="0" applyFont="1" applyBorder="1"/>
    <xf numFmtId="165" fontId="1" fillId="0" borderId="20" xfId="0" applyNumberFormat="1" applyFont="1" applyBorder="1"/>
    <xf numFmtId="0" fontId="2" fillId="0" borderId="7" xfId="0" applyFont="1" applyBorder="1"/>
    <xf numFmtId="0" fontId="2" fillId="0" borderId="11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165" fontId="2" fillId="0" borderId="30" xfId="0" applyNumberFormat="1" applyFont="1" applyBorder="1"/>
    <xf numFmtId="165" fontId="2" fillId="0" borderId="31" xfId="0" applyNumberFormat="1" applyFont="1" applyBorder="1"/>
    <xf numFmtId="0" fontId="1" fillId="0" borderId="40" xfId="0" applyFont="1" applyBorder="1"/>
    <xf numFmtId="0" fontId="2" fillId="0" borderId="22" xfId="0" applyFont="1" applyBorder="1"/>
    <xf numFmtId="0" fontId="1" fillId="0" borderId="12" xfId="0" applyFont="1" applyBorder="1"/>
    <xf numFmtId="0" fontId="2" fillId="0" borderId="51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164" fontId="2" fillId="0" borderId="16" xfId="0" applyNumberFormat="1" applyFont="1" applyBorder="1"/>
    <xf numFmtId="0" fontId="1" fillId="0" borderId="32" xfId="0" applyFont="1" applyBorder="1"/>
    <xf numFmtId="164" fontId="2" fillId="0" borderId="31" xfId="0" applyNumberFormat="1" applyFont="1" applyBorder="1"/>
    <xf numFmtId="0" fontId="2" fillId="0" borderId="16" xfId="0" applyFont="1" applyBorder="1"/>
    <xf numFmtId="0" fontId="2" fillId="0" borderId="2" xfId="0" applyFont="1" applyBorder="1"/>
    <xf numFmtId="0" fontId="2" fillId="0" borderId="3" xfId="0" applyFont="1" applyBorder="1"/>
    <xf numFmtId="165" fontId="2" fillId="0" borderId="5" xfId="0" applyNumberFormat="1" applyFont="1" applyBorder="1"/>
    <xf numFmtId="165" fontId="2" fillId="0" borderId="6" xfId="0" applyNumberFormat="1" applyFont="1" applyBorder="1"/>
    <xf numFmtId="0" fontId="1" fillId="0" borderId="44" xfId="0" applyFont="1" applyBorder="1"/>
    <xf numFmtId="0" fontId="1" fillId="0" borderId="45" xfId="0" applyFont="1" applyBorder="1"/>
    <xf numFmtId="0" fontId="1" fillId="0" borderId="10" xfId="0" applyFont="1" applyBorder="1"/>
    <xf numFmtId="165" fontId="1" fillId="0" borderId="10" xfId="0" applyNumberFormat="1" applyFont="1" applyBorder="1"/>
    <xf numFmtId="165" fontId="3" fillId="0" borderId="43" xfId="0" applyNumberFormat="1" applyFont="1" applyBorder="1"/>
    <xf numFmtId="0" fontId="1" fillId="0" borderId="48" xfId="0" applyFont="1" applyBorder="1"/>
    <xf numFmtId="0" fontId="1" fillId="0" borderId="49" xfId="0" applyFont="1" applyBorder="1"/>
    <xf numFmtId="165" fontId="1" fillId="0" borderId="49" xfId="0" applyNumberFormat="1" applyFont="1" applyBorder="1"/>
    <xf numFmtId="165" fontId="1" fillId="0" borderId="48" xfId="0" applyNumberFormat="1" applyFont="1" applyBorder="1"/>
    <xf numFmtId="0" fontId="3" fillId="0" borderId="43" xfId="0" applyFont="1" applyBorder="1"/>
    <xf numFmtId="0" fontId="2" fillId="0" borderId="12" xfId="0" applyFont="1" applyBorder="1"/>
    <xf numFmtId="0" fontId="2" fillId="0" borderId="31" xfId="0" applyFont="1" applyBorder="1"/>
    <xf numFmtId="164" fontId="1" fillId="2" borderId="9" xfId="0" applyNumberFormat="1" applyFont="1" applyFill="1" applyBorder="1"/>
    <xf numFmtId="164" fontId="2" fillId="2" borderId="30" xfId="0" applyNumberFormat="1" applyFont="1" applyFill="1" applyBorder="1"/>
    <xf numFmtId="164" fontId="2" fillId="2" borderId="35" xfId="0" applyNumberFormat="1" applyFont="1" applyFill="1" applyBorder="1"/>
    <xf numFmtId="164" fontId="2" fillId="2" borderId="33" xfId="0" applyNumberFormat="1" applyFont="1" applyFill="1" applyBorder="1"/>
    <xf numFmtId="164" fontId="1" fillId="2" borderId="18" xfId="0" applyNumberFormat="1" applyFont="1" applyFill="1" applyBorder="1"/>
    <xf numFmtId="164" fontId="2" fillId="2" borderId="15" xfId="0" applyNumberFormat="1" applyFont="1" applyFill="1" applyBorder="1"/>
    <xf numFmtId="0" fontId="1" fillId="2" borderId="5" xfId="0" applyFont="1" applyFill="1" applyBorder="1"/>
    <xf numFmtId="0" fontId="2" fillId="2" borderId="15" xfId="0" applyFont="1" applyFill="1" applyBorder="1"/>
    <xf numFmtId="0" fontId="1" fillId="2" borderId="9" xfId="0" applyFont="1" applyFill="1" applyBorder="1"/>
    <xf numFmtId="0" fontId="2" fillId="2" borderId="35" xfId="0" applyFont="1" applyFill="1" applyBorder="1"/>
    <xf numFmtId="165" fontId="2" fillId="2" borderId="30" xfId="0" applyNumberFormat="1" applyFont="1" applyFill="1" applyBorder="1"/>
    <xf numFmtId="0" fontId="2" fillId="2" borderId="5" xfId="0" applyFont="1" applyFill="1" applyBorder="1"/>
    <xf numFmtId="0" fontId="2" fillId="0" borderId="8" xfId="0" applyFont="1" applyBorder="1"/>
    <xf numFmtId="0" fontId="1" fillId="0" borderId="53" xfId="0" applyFont="1" applyBorder="1"/>
    <xf numFmtId="0" fontId="2" fillId="0" borderId="54" xfId="0" applyFont="1" applyBorder="1"/>
    <xf numFmtId="0" fontId="2" fillId="0" borderId="48" xfId="0" applyFont="1" applyBorder="1"/>
    <xf numFmtId="0" fontId="2" fillId="0" borderId="55" xfId="0" applyFont="1" applyBorder="1"/>
    <xf numFmtId="0" fontId="2" fillId="0" borderId="43" xfId="0" applyFont="1" applyBorder="1"/>
    <xf numFmtId="0" fontId="2" fillId="0" borderId="44" xfId="0" applyFont="1" applyBorder="1"/>
    <xf numFmtId="0" fontId="2" fillId="0" borderId="45" xfId="0" applyFont="1" applyBorder="1"/>
    <xf numFmtId="0" fontId="2" fillId="0" borderId="55" xfId="0" applyFont="1" applyBorder="1" applyAlignment="1">
      <alignment horizontal="left"/>
    </xf>
    <xf numFmtId="0" fontId="2" fillId="0" borderId="24" xfId="0" applyFont="1" applyBorder="1"/>
    <xf numFmtId="164" fontId="1" fillId="2" borderId="19" xfId="0" applyNumberFormat="1" applyFont="1" applyFill="1" applyBorder="1"/>
    <xf numFmtId="0" fontId="2" fillId="0" borderId="49" xfId="0" applyFont="1" applyBorder="1"/>
    <xf numFmtId="164" fontId="1" fillId="2" borderId="34" xfId="0" applyNumberFormat="1" applyFont="1" applyFill="1" applyBorder="1"/>
    <xf numFmtId="164" fontId="1" fillId="2" borderId="8" xfId="0" applyNumberFormat="1" applyFont="1" applyFill="1" applyBorder="1"/>
    <xf numFmtId="164" fontId="1" fillId="2" borderId="23" xfId="0" applyNumberFormat="1" applyFont="1" applyFill="1" applyBorder="1"/>
    <xf numFmtId="0" fontId="2" fillId="0" borderId="10" xfId="0" applyFont="1" applyBorder="1"/>
    <xf numFmtId="165" fontId="1" fillId="2" borderId="19" xfId="0" applyNumberFormat="1" applyFont="1" applyFill="1" applyBorder="1"/>
    <xf numFmtId="165" fontId="2" fillId="0" borderId="9" xfId="0" applyNumberFormat="1" applyFont="1" applyBorder="1"/>
    <xf numFmtId="165" fontId="2" fillId="0" borderId="37" xfId="0" applyNumberFormat="1" applyFont="1" applyBorder="1"/>
    <xf numFmtId="165" fontId="1" fillId="0" borderId="9" xfId="0" applyNumberFormat="1" applyFont="1" applyBorder="1"/>
    <xf numFmtId="165" fontId="2" fillId="0" borderId="21" xfId="0" applyNumberFormat="1" applyFont="1" applyBorder="1"/>
    <xf numFmtId="0" fontId="1" fillId="0" borderId="57" xfId="0" applyFont="1" applyBorder="1"/>
    <xf numFmtId="164" fontId="1" fillId="2" borderId="24" xfId="0" applyNumberFormat="1" applyFont="1" applyFill="1" applyBorder="1"/>
    <xf numFmtId="164" fontId="2" fillId="0" borderId="25" xfId="0" applyNumberFormat="1" applyFont="1" applyBorder="1"/>
    <xf numFmtId="0" fontId="2" fillId="0" borderId="2" xfId="0" applyFont="1" applyBorder="1" applyAlignment="1">
      <alignment vertical="center"/>
    </xf>
    <xf numFmtId="0" fontId="1" fillId="2" borderId="2" xfId="0" applyFont="1" applyFill="1" applyBorder="1"/>
    <xf numFmtId="0" fontId="1" fillId="0" borderId="4" xfId="0" applyFont="1" applyBorder="1"/>
    <xf numFmtId="0" fontId="1" fillId="0" borderId="7" xfId="0" applyFont="1" applyBorder="1"/>
    <xf numFmtId="0" fontId="1" fillId="0" borderId="11" xfId="0" applyFont="1" applyBorder="1"/>
    <xf numFmtId="0" fontId="1" fillId="0" borderId="26" xfId="0" applyFont="1" applyBorder="1"/>
    <xf numFmtId="0" fontId="1" fillId="0" borderId="56" xfId="0" applyFont="1" applyBorder="1"/>
    <xf numFmtId="164" fontId="2" fillId="0" borderId="36" xfId="0" applyNumberFormat="1" applyFont="1" applyBorder="1"/>
    <xf numFmtId="0" fontId="1" fillId="0" borderId="52" xfId="0" applyFont="1" applyBorder="1"/>
    <xf numFmtId="164" fontId="2" fillId="2" borderId="9" xfId="0" applyNumberFormat="1" applyFont="1" applyFill="1" applyBorder="1"/>
    <xf numFmtId="164" fontId="2" fillId="0" borderId="11" xfId="0" applyNumberFormat="1" applyFont="1" applyBorder="1"/>
    <xf numFmtId="164" fontId="2" fillId="2" borderId="24" xfId="0" applyNumberFormat="1" applyFont="1" applyFill="1" applyBorder="1"/>
    <xf numFmtId="0" fontId="2" fillId="0" borderId="26" xfId="0" applyFont="1" applyBorder="1"/>
    <xf numFmtId="0" fontId="2" fillId="0" borderId="37" xfId="0" applyFont="1" applyBorder="1"/>
    <xf numFmtId="0" fontId="2" fillId="2" borderId="9" xfId="0" applyFont="1" applyFill="1" applyBorder="1"/>
    <xf numFmtId="166" fontId="1" fillId="0" borderId="0" xfId="0" applyNumberFormat="1" applyFont="1" applyBorder="1"/>
    <xf numFmtId="165" fontId="1" fillId="2" borderId="20" xfId="0" applyNumberFormat="1" applyFont="1" applyFill="1" applyBorder="1"/>
    <xf numFmtId="165" fontId="1" fillId="0" borderId="21" xfId="0" applyNumberFormat="1" applyFont="1" applyBorder="1"/>
    <xf numFmtId="165" fontId="1" fillId="0" borderId="11" xfId="0" applyNumberFormat="1" applyFont="1" applyBorder="1"/>
    <xf numFmtId="0" fontId="2" fillId="0" borderId="1" xfId="0" applyFont="1" applyBorder="1"/>
    <xf numFmtId="0" fontId="1" fillId="0" borderId="42" xfId="0" applyFont="1" applyBorder="1"/>
    <xf numFmtId="165" fontId="1" fillId="0" borderId="46" xfId="0" applyNumberFormat="1" applyFont="1" applyBorder="1"/>
    <xf numFmtId="0" fontId="1" fillId="0" borderId="47" xfId="0" applyFont="1" applyBorder="1"/>
    <xf numFmtId="165" fontId="1" fillId="0" borderId="50" xfId="0" applyNumberFormat="1" applyFont="1" applyBorder="1"/>
    <xf numFmtId="165" fontId="1" fillId="0" borderId="0" xfId="0" applyNumberFormat="1" applyFont="1"/>
    <xf numFmtId="0" fontId="1" fillId="0" borderId="37" xfId="0" applyFont="1" applyBorder="1" applyAlignment="1">
      <alignment wrapText="1"/>
    </xf>
    <xf numFmtId="0" fontId="1" fillId="0" borderId="0" xfId="0" applyFont="1" applyAlignment="1"/>
    <xf numFmtId="0" fontId="1" fillId="0" borderId="8" xfId="0" applyFont="1" applyBorder="1" applyAlignment="1"/>
    <xf numFmtId="165" fontId="3" fillId="0" borderId="0" xfId="0" applyNumberFormat="1" applyFont="1" applyBorder="1"/>
    <xf numFmtId="0" fontId="4" fillId="0" borderId="0" xfId="0" applyFont="1" applyBorder="1"/>
    <xf numFmtId="165" fontId="1" fillId="0" borderId="8" xfId="0" applyNumberFormat="1" applyFont="1" applyBorder="1"/>
    <xf numFmtId="0" fontId="4" fillId="0" borderId="58" xfId="0" applyFont="1" applyBorder="1"/>
    <xf numFmtId="165" fontId="1" fillId="0" borderId="5" xfId="0" applyNumberFormat="1" applyFont="1" applyBorder="1"/>
    <xf numFmtId="165" fontId="3" fillId="0" borderId="4" xfId="0" applyNumberFormat="1" applyFont="1" applyBorder="1"/>
    <xf numFmtId="165" fontId="1" fillId="0" borderId="9" xfId="0" applyNumberFormat="1" applyFont="1" applyFill="1" applyBorder="1"/>
    <xf numFmtId="165" fontId="1" fillId="0" borderId="37" xfId="0" applyNumberFormat="1" applyFont="1" applyFill="1" applyBorder="1"/>
    <xf numFmtId="0" fontId="1" fillId="0" borderId="40" xfId="0" applyFont="1" applyBorder="1" applyAlignment="1">
      <alignment wrapText="1"/>
    </xf>
    <xf numFmtId="0" fontId="1" fillId="0" borderId="22" xfId="0" applyFont="1" applyBorder="1" applyAlignment="1"/>
    <xf numFmtId="0" fontId="1" fillId="0" borderId="23" xfId="0" applyFont="1" applyBorder="1" applyAlignment="1"/>
    <xf numFmtId="0" fontId="1" fillId="0" borderId="37" xfId="0" applyFont="1" applyBorder="1" applyAlignment="1">
      <alignment wrapText="1"/>
    </xf>
    <xf numFmtId="0" fontId="1" fillId="0" borderId="0" xfId="0" applyFont="1" applyAlignment="1"/>
    <xf numFmtId="0" fontId="1" fillId="0" borderId="8" xfId="0" applyFont="1" applyBorder="1" applyAlignment="1"/>
    <xf numFmtId="0" fontId="2" fillId="0" borderId="58" xfId="0" applyFont="1" applyBorder="1" applyAlignment="1">
      <alignment wrapText="1"/>
    </xf>
    <xf numFmtId="0" fontId="5" fillId="0" borderId="2" xfId="0" applyFont="1" applyBorder="1" applyAlignment="1"/>
    <xf numFmtId="0" fontId="5" fillId="0" borderId="3" xfId="0" applyFont="1" applyBorder="1" applyAlignment="1"/>
    <xf numFmtId="165" fontId="2" fillId="0" borderId="5" xfId="0" applyNumberFormat="1" applyFont="1" applyFill="1" applyBorder="1"/>
    <xf numFmtId="165" fontId="2" fillId="0" borderId="6" xfId="0" applyNumberFormat="1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8"/>
  <sheetViews>
    <sheetView tabSelected="1" topLeftCell="A40" workbookViewId="0">
      <selection activeCell="H52" sqref="H52"/>
    </sheetView>
  </sheetViews>
  <sheetFormatPr defaultRowHeight="14.4" x14ac:dyDescent="0.3"/>
  <cols>
    <col min="1" max="4" width="8.88671875" style="28"/>
    <col min="5" max="5" width="12.44140625" style="28" customWidth="1"/>
    <col min="6" max="6" width="5.44140625" style="28" customWidth="1"/>
    <col min="7" max="7" width="11.44140625" style="28" bestFit="1" customWidth="1"/>
    <col min="8" max="8" width="15.88671875" style="28" bestFit="1" customWidth="1"/>
    <col min="9" max="9" width="4.6640625" style="28" customWidth="1"/>
    <col min="10" max="10" width="11.109375" style="28" bestFit="1" customWidth="1"/>
    <col min="11" max="16384" width="8.88671875" style="28"/>
  </cols>
  <sheetData>
    <row r="1" spans="1:12" ht="11.4" customHeight="1" thickBot="1" x14ac:dyDescent="0.35">
      <c r="A1" s="11"/>
      <c r="B1" s="13"/>
      <c r="C1" s="107" t="s">
        <v>16</v>
      </c>
      <c r="D1" s="107"/>
      <c r="E1" s="14"/>
      <c r="F1" s="13"/>
      <c r="G1" s="108"/>
      <c r="H1" s="108"/>
      <c r="I1" s="13"/>
      <c r="J1" s="109"/>
      <c r="K1" s="24"/>
      <c r="L1" s="24"/>
    </row>
    <row r="2" spans="1:12" ht="9" customHeight="1" thickBot="1" x14ac:dyDescent="0.35">
      <c r="A2" s="11"/>
      <c r="B2" s="13"/>
      <c r="C2" s="13"/>
      <c r="D2" s="13"/>
      <c r="E2" s="14"/>
      <c r="F2" s="13"/>
      <c r="G2" s="77"/>
      <c r="H2" s="108"/>
      <c r="I2" s="15"/>
      <c r="J2" s="16"/>
      <c r="K2" s="24"/>
      <c r="L2" s="24"/>
    </row>
    <row r="3" spans="1:12" ht="15" thickBot="1" x14ac:dyDescent="0.35">
      <c r="A3" s="11" t="s">
        <v>0</v>
      </c>
      <c r="B3" s="13" t="s">
        <v>18</v>
      </c>
      <c r="C3" s="13"/>
      <c r="D3" s="13"/>
      <c r="E3" s="14"/>
      <c r="F3" s="13"/>
      <c r="G3" s="77"/>
      <c r="H3" s="108"/>
      <c r="I3" s="15"/>
      <c r="J3" s="16"/>
      <c r="K3" s="24"/>
      <c r="L3" s="24"/>
    </row>
    <row r="4" spans="1:12" x14ac:dyDescent="0.3">
      <c r="A4" s="31"/>
      <c r="B4" s="30" t="s">
        <v>12</v>
      </c>
      <c r="C4" s="30"/>
      <c r="D4" s="30"/>
      <c r="E4" s="83"/>
      <c r="F4" s="30"/>
      <c r="G4" s="73" t="s">
        <v>1</v>
      </c>
      <c r="H4" s="74" t="s">
        <v>2</v>
      </c>
      <c r="I4" s="3"/>
      <c r="J4" s="35" t="s">
        <v>3</v>
      </c>
      <c r="K4" s="24"/>
      <c r="L4" s="24"/>
    </row>
    <row r="5" spans="1:12" x14ac:dyDescent="0.3">
      <c r="A5" s="84"/>
      <c r="B5" s="21" t="s">
        <v>21</v>
      </c>
      <c r="C5" s="22"/>
      <c r="D5" s="22"/>
      <c r="E5" s="23"/>
      <c r="F5" s="4"/>
      <c r="G5" s="93">
        <v>318</v>
      </c>
      <c r="H5" s="75"/>
      <c r="I5" s="10"/>
      <c r="J5" s="27"/>
      <c r="K5" s="24"/>
      <c r="L5" s="24"/>
    </row>
    <row r="6" spans="1:12" ht="15" thickBot="1" x14ac:dyDescent="0.35">
      <c r="A6" s="112"/>
      <c r="B6" s="85" t="s">
        <v>4</v>
      </c>
      <c r="C6" s="64"/>
      <c r="D6" s="86"/>
      <c r="E6" s="91"/>
      <c r="F6" s="94"/>
      <c r="G6" s="72">
        <f>SUM(G5:G5)</f>
        <v>318</v>
      </c>
      <c r="H6" s="72">
        <f>SUM(H5:H5)</f>
        <v>0</v>
      </c>
      <c r="I6" s="1"/>
      <c r="J6" s="53">
        <f>H6-G6</f>
        <v>-318</v>
      </c>
      <c r="K6" s="24"/>
      <c r="L6" s="24"/>
    </row>
    <row r="7" spans="1:12" x14ac:dyDescent="0.3">
      <c r="A7" s="46"/>
      <c r="B7" s="88" t="s">
        <v>22</v>
      </c>
      <c r="C7" s="89"/>
      <c r="D7" s="89"/>
      <c r="E7" s="90"/>
      <c r="F7" s="98"/>
      <c r="G7" s="73" t="s">
        <v>1</v>
      </c>
      <c r="H7" s="76" t="s">
        <v>2</v>
      </c>
      <c r="I7" s="50"/>
      <c r="J7" s="51" t="s">
        <v>3</v>
      </c>
      <c r="K7" s="24"/>
      <c r="L7" s="24"/>
    </row>
    <row r="8" spans="1:12" x14ac:dyDescent="0.3">
      <c r="A8" s="113"/>
      <c r="B8" s="44" t="s">
        <v>26</v>
      </c>
      <c r="C8" s="45"/>
      <c r="D8" s="45"/>
      <c r="E8" s="45"/>
      <c r="F8" s="92"/>
      <c r="G8" s="95">
        <v>45</v>
      </c>
      <c r="H8" s="73"/>
      <c r="I8" s="3"/>
      <c r="J8" s="114"/>
      <c r="K8" s="24"/>
      <c r="L8" s="24"/>
    </row>
    <row r="9" spans="1:12" x14ac:dyDescent="0.3">
      <c r="A9" s="113"/>
      <c r="B9" s="29" t="s">
        <v>25</v>
      </c>
      <c r="C9" s="24"/>
      <c r="D9" s="24"/>
      <c r="E9" s="24"/>
      <c r="F9" s="4"/>
      <c r="G9" s="95">
        <v>480</v>
      </c>
      <c r="H9" s="73"/>
      <c r="I9" s="3"/>
      <c r="J9" s="114"/>
      <c r="K9" s="24"/>
      <c r="L9" s="24"/>
    </row>
    <row r="10" spans="1:12" x14ac:dyDescent="0.3">
      <c r="A10" s="115"/>
      <c r="B10" s="29" t="s">
        <v>10</v>
      </c>
      <c r="C10" s="24"/>
      <c r="D10" s="24"/>
      <c r="E10" s="24"/>
      <c r="F10" s="4"/>
      <c r="G10" s="96">
        <v>52</v>
      </c>
      <c r="H10" s="116"/>
      <c r="I10" s="2"/>
      <c r="J10" s="117"/>
      <c r="K10" s="24"/>
      <c r="L10" s="24"/>
    </row>
    <row r="11" spans="1:12" x14ac:dyDescent="0.3">
      <c r="A11" s="104"/>
      <c r="B11" s="29" t="s">
        <v>27</v>
      </c>
      <c r="F11" s="4"/>
      <c r="G11" s="97">
        <v>170.66</v>
      </c>
      <c r="H11" s="75"/>
      <c r="I11" s="92"/>
      <c r="J11" s="106"/>
    </row>
    <row r="12" spans="1:12" x14ac:dyDescent="0.3">
      <c r="A12" s="104"/>
      <c r="B12" s="29" t="s">
        <v>30</v>
      </c>
      <c r="C12" s="24"/>
      <c r="D12" s="24"/>
      <c r="E12" s="24"/>
      <c r="F12" s="4"/>
      <c r="G12" s="97">
        <v>324</v>
      </c>
      <c r="H12" s="118"/>
      <c r="I12" s="92"/>
      <c r="J12" s="106"/>
      <c r="K12" s="24"/>
      <c r="L12" s="24"/>
    </row>
    <row r="13" spans="1:12" x14ac:dyDescent="0.3">
      <c r="A13" s="104"/>
      <c r="B13" s="29" t="s">
        <v>31</v>
      </c>
      <c r="C13" s="24"/>
      <c r="D13" s="24"/>
      <c r="E13" s="24"/>
      <c r="F13" s="4"/>
      <c r="G13" s="97">
        <v>42</v>
      </c>
      <c r="H13" s="118"/>
      <c r="I13" s="92"/>
      <c r="J13" s="106"/>
      <c r="K13" s="24"/>
      <c r="L13" s="24"/>
    </row>
    <row r="14" spans="1:12" x14ac:dyDescent="0.3">
      <c r="A14" s="104"/>
      <c r="B14" s="29" t="s">
        <v>29</v>
      </c>
      <c r="C14" s="24"/>
      <c r="D14" s="24"/>
      <c r="E14" s="24"/>
      <c r="F14" s="4"/>
      <c r="G14" s="97">
        <v>125</v>
      </c>
      <c r="H14" s="118"/>
      <c r="I14" s="92"/>
      <c r="J14" s="106"/>
      <c r="K14" s="24"/>
      <c r="L14" s="24"/>
    </row>
    <row r="15" spans="1:12" x14ac:dyDescent="0.3">
      <c r="A15" s="104"/>
      <c r="B15" s="5" t="s">
        <v>28</v>
      </c>
      <c r="C15" s="33"/>
      <c r="D15" s="33"/>
      <c r="E15" s="6"/>
      <c r="F15" s="8"/>
      <c r="G15" s="97">
        <v>423.5</v>
      </c>
      <c r="H15" s="105"/>
      <c r="I15" s="92"/>
      <c r="J15" s="106"/>
      <c r="K15" s="24"/>
      <c r="L15" s="24"/>
    </row>
    <row r="16" spans="1:12" ht="15" thickBot="1" x14ac:dyDescent="0.35">
      <c r="A16" s="112"/>
      <c r="B16" s="85" t="s">
        <v>4</v>
      </c>
      <c r="C16" s="64"/>
      <c r="D16" s="86"/>
      <c r="E16" s="91"/>
      <c r="F16" s="94"/>
      <c r="G16" s="72">
        <f>SUM(G8:G15)</f>
        <v>1662.1599999999999</v>
      </c>
      <c r="H16" s="72">
        <f>SUM(H8:H15)</f>
        <v>0</v>
      </c>
      <c r="I16" s="1"/>
      <c r="J16" s="53">
        <f>H16-G16</f>
        <v>-1662.1599999999999</v>
      </c>
      <c r="K16" s="24"/>
      <c r="L16" s="24"/>
    </row>
    <row r="17" spans="1:12" x14ac:dyDescent="0.3">
      <c r="A17" s="46"/>
      <c r="B17" s="88" t="s">
        <v>32</v>
      </c>
      <c r="C17" s="89"/>
      <c r="D17" s="89"/>
      <c r="E17" s="90"/>
      <c r="F17" s="98"/>
      <c r="G17" s="73" t="s">
        <v>1</v>
      </c>
      <c r="H17" s="76" t="s">
        <v>2</v>
      </c>
      <c r="I17" s="50"/>
      <c r="J17" s="51" t="s">
        <v>3</v>
      </c>
      <c r="K17" s="24"/>
      <c r="L17" s="24"/>
    </row>
    <row r="18" spans="1:12" x14ac:dyDescent="0.3">
      <c r="A18" s="104"/>
      <c r="B18" s="29" t="s">
        <v>33</v>
      </c>
      <c r="C18" s="24"/>
      <c r="D18" s="24"/>
      <c r="E18" s="24"/>
      <c r="F18" s="4"/>
      <c r="G18" s="97">
        <v>61.65</v>
      </c>
      <c r="H18" s="118"/>
      <c r="I18" s="92"/>
      <c r="J18" s="106"/>
      <c r="K18" s="24"/>
      <c r="L18" s="24"/>
    </row>
    <row r="19" spans="1:12" x14ac:dyDescent="0.3">
      <c r="A19" s="104"/>
      <c r="B19" s="5" t="s">
        <v>34</v>
      </c>
      <c r="C19" s="33"/>
      <c r="D19" s="33"/>
      <c r="E19" s="6"/>
      <c r="F19" s="8"/>
      <c r="G19" s="75">
        <v>252.89</v>
      </c>
      <c r="H19" s="105"/>
      <c r="I19" s="92"/>
      <c r="J19" s="106"/>
    </row>
    <row r="20" spans="1:12" ht="15" thickBot="1" x14ac:dyDescent="0.35">
      <c r="A20" s="112"/>
      <c r="B20" s="85" t="s">
        <v>4</v>
      </c>
      <c r="C20" s="64"/>
      <c r="D20" s="86"/>
      <c r="E20" s="91"/>
      <c r="F20" s="94"/>
      <c r="G20" s="72">
        <f>SUM(G18:G19)</f>
        <v>314.53999999999996</v>
      </c>
      <c r="H20" s="72">
        <f>SUM(H18:H18)</f>
        <v>0</v>
      </c>
      <c r="I20" s="1"/>
      <c r="J20" s="53">
        <f>H20-G20</f>
        <v>-314.53999999999996</v>
      </c>
      <c r="K20" s="24"/>
      <c r="L20" s="24"/>
    </row>
    <row r="21" spans="1:12" x14ac:dyDescent="0.3">
      <c r="A21" s="69"/>
      <c r="B21" s="47" t="s">
        <v>13</v>
      </c>
      <c r="C21" s="48"/>
      <c r="D21" s="48"/>
      <c r="E21" s="49"/>
      <c r="F21" s="50"/>
      <c r="G21" s="78" t="s">
        <v>1</v>
      </c>
      <c r="H21" s="78" t="s">
        <v>2</v>
      </c>
      <c r="I21" s="50"/>
      <c r="J21" s="54" t="s">
        <v>3</v>
      </c>
      <c r="K21" s="24"/>
      <c r="L21" s="24"/>
    </row>
    <row r="22" spans="1:12" x14ac:dyDescent="0.3">
      <c r="A22" s="110"/>
      <c r="B22" s="29" t="s">
        <v>37</v>
      </c>
      <c r="C22" s="24"/>
      <c r="D22" s="24"/>
      <c r="E22" s="25"/>
      <c r="F22" s="4"/>
      <c r="G22" s="71">
        <v>140.36000000000001</v>
      </c>
      <c r="H22" s="79"/>
      <c r="I22" s="4"/>
      <c r="J22" s="111"/>
      <c r="K22" s="24"/>
      <c r="L22" s="24"/>
    </row>
    <row r="23" spans="1:12" x14ac:dyDescent="0.3">
      <c r="A23" s="37"/>
      <c r="B23" s="29" t="s">
        <v>35</v>
      </c>
      <c r="C23" s="30"/>
      <c r="D23" s="24"/>
      <c r="E23" s="25"/>
      <c r="F23" s="4"/>
      <c r="G23" s="71">
        <v>597.84</v>
      </c>
      <c r="H23" s="79"/>
      <c r="I23" s="4"/>
      <c r="J23" s="38"/>
      <c r="K23" s="24"/>
      <c r="L23" s="24"/>
    </row>
    <row r="24" spans="1:12" x14ac:dyDescent="0.3">
      <c r="A24" s="37"/>
      <c r="B24" s="29" t="s">
        <v>38</v>
      </c>
      <c r="C24" s="30"/>
      <c r="D24" s="24"/>
      <c r="E24" s="25"/>
      <c r="F24" s="4"/>
      <c r="G24" s="71">
        <v>106.96</v>
      </c>
      <c r="H24" s="79"/>
      <c r="I24" s="4"/>
      <c r="J24" s="38"/>
      <c r="K24" s="24"/>
      <c r="L24" s="24"/>
    </row>
    <row r="25" spans="1:12" x14ac:dyDescent="0.3">
      <c r="A25" s="37"/>
      <c r="B25" s="29" t="s">
        <v>39</v>
      </c>
      <c r="C25" s="30"/>
      <c r="D25" s="24"/>
      <c r="E25" s="25"/>
      <c r="F25" s="4"/>
      <c r="G25" s="71">
        <v>190.96</v>
      </c>
      <c r="H25" s="79"/>
      <c r="I25" s="4"/>
      <c r="J25" s="38"/>
      <c r="K25" s="24"/>
      <c r="L25" s="24"/>
    </row>
    <row r="26" spans="1:12" ht="15" thickBot="1" x14ac:dyDescent="0.35">
      <c r="A26" s="119"/>
      <c r="B26" s="39" t="s">
        <v>4</v>
      </c>
      <c r="C26" s="40"/>
      <c r="D26" s="40"/>
      <c r="E26" s="41"/>
      <c r="F26" s="1"/>
      <c r="G26" s="72">
        <f>SUM(G22:G25)</f>
        <v>1036.1200000000001</v>
      </c>
      <c r="H26" s="72">
        <f>SUM(H23)</f>
        <v>0</v>
      </c>
      <c r="I26" s="1"/>
      <c r="J26" s="70">
        <f>H26-G26</f>
        <v>-1036.1200000000001</v>
      </c>
      <c r="K26" s="24"/>
      <c r="L26" s="24"/>
    </row>
    <row r="27" spans="1:12" x14ac:dyDescent="0.3">
      <c r="A27" s="31"/>
      <c r="B27" s="32" t="s">
        <v>14</v>
      </c>
      <c r="C27" s="33"/>
      <c r="D27" s="33"/>
      <c r="E27" s="34"/>
      <c r="F27" s="2"/>
      <c r="G27" s="80" t="s">
        <v>1</v>
      </c>
      <c r="H27" s="80" t="s">
        <v>5</v>
      </c>
      <c r="I27" s="3"/>
      <c r="J27" s="35" t="s">
        <v>3</v>
      </c>
      <c r="K27" s="24"/>
      <c r="L27" s="24"/>
    </row>
    <row r="28" spans="1:12" x14ac:dyDescent="0.3">
      <c r="A28" s="37"/>
      <c r="B28" s="29" t="s">
        <v>35</v>
      </c>
      <c r="C28" s="30"/>
      <c r="D28" s="30"/>
      <c r="E28" s="30"/>
      <c r="F28" s="92"/>
      <c r="G28" s="96">
        <v>381.6</v>
      </c>
      <c r="H28" s="71"/>
      <c r="I28" s="2"/>
      <c r="J28" s="38"/>
      <c r="K28" s="24"/>
      <c r="L28" s="24"/>
    </row>
    <row r="29" spans="1:12" ht="15" thickBot="1" x14ac:dyDescent="0.35">
      <c r="A29" s="112"/>
      <c r="B29" s="39" t="s">
        <v>4</v>
      </c>
      <c r="C29" s="40"/>
      <c r="D29" s="40"/>
      <c r="E29" s="41"/>
      <c r="F29" s="1"/>
      <c r="G29" s="81">
        <f>SUM(G28:G28)</f>
        <v>381.6</v>
      </c>
      <c r="H29" s="81">
        <f>SUM(H28:H28)</f>
        <v>0</v>
      </c>
      <c r="I29" s="42"/>
      <c r="J29" s="43">
        <f>H29-G29</f>
        <v>-381.6</v>
      </c>
      <c r="K29" s="24"/>
      <c r="L29" s="24"/>
    </row>
    <row r="30" spans="1:12" x14ac:dyDescent="0.3">
      <c r="A30" s="31"/>
      <c r="B30" s="32" t="s">
        <v>36</v>
      </c>
      <c r="C30" s="33"/>
      <c r="D30" s="33"/>
      <c r="E30" s="34"/>
      <c r="F30" s="2"/>
      <c r="G30" s="80" t="s">
        <v>1</v>
      </c>
      <c r="H30" s="80" t="s">
        <v>5</v>
      </c>
      <c r="I30" s="3"/>
      <c r="J30" s="35" t="s">
        <v>3</v>
      </c>
      <c r="K30" s="24"/>
      <c r="L30" s="24"/>
    </row>
    <row r="31" spans="1:12" x14ac:dyDescent="0.3">
      <c r="A31" s="37"/>
      <c r="B31" s="29" t="s">
        <v>38</v>
      </c>
      <c r="C31" s="30"/>
      <c r="D31" s="30"/>
      <c r="E31" s="30"/>
      <c r="F31" s="92"/>
      <c r="G31" s="96">
        <v>64.930000000000007</v>
      </c>
      <c r="H31" s="71"/>
      <c r="I31" s="2"/>
      <c r="J31" s="38"/>
      <c r="K31" s="24"/>
      <c r="L31" s="24"/>
    </row>
    <row r="32" spans="1:12" x14ac:dyDescent="0.3">
      <c r="A32" s="37"/>
      <c r="B32" s="29" t="s">
        <v>40</v>
      </c>
      <c r="C32" s="30"/>
      <c r="D32" s="30"/>
      <c r="E32" s="30"/>
      <c r="F32" s="2"/>
      <c r="G32" s="96">
        <v>50</v>
      </c>
      <c r="H32" s="71"/>
      <c r="I32" s="2"/>
      <c r="J32" s="38"/>
      <c r="K32" s="24"/>
      <c r="L32" s="24"/>
    </row>
    <row r="33" spans="1:12" x14ac:dyDescent="0.3">
      <c r="A33" s="37"/>
      <c r="B33" s="29" t="s">
        <v>40</v>
      </c>
      <c r="C33" s="30"/>
      <c r="D33" s="30"/>
      <c r="E33" s="30"/>
      <c r="F33" s="2"/>
      <c r="G33" s="96">
        <v>93</v>
      </c>
      <c r="H33" s="71"/>
      <c r="I33" s="2"/>
      <c r="J33" s="38"/>
      <c r="K33" s="24"/>
      <c r="L33" s="24"/>
    </row>
    <row r="34" spans="1:12" ht="15" thickBot="1" x14ac:dyDescent="0.35">
      <c r="A34" s="112"/>
      <c r="B34" s="39" t="s">
        <v>4</v>
      </c>
      <c r="C34" s="40"/>
      <c r="D34" s="40"/>
      <c r="E34" s="41"/>
      <c r="F34" s="1"/>
      <c r="G34" s="81">
        <f>SUM(G31:G33)</f>
        <v>207.93</v>
      </c>
      <c r="H34" s="81">
        <f>SUM(H31:H33)</f>
        <v>0</v>
      </c>
      <c r="I34" s="42"/>
      <c r="J34" s="43">
        <f>H34-G34</f>
        <v>-207.93</v>
      </c>
      <c r="K34" s="24"/>
      <c r="L34" s="24"/>
    </row>
    <row r="35" spans="1:12" ht="15" thickBot="1" x14ac:dyDescent="0.35">
      <c r="A35" s="37"/>
      <c r="B35" s="120"/>
      <c r="C35" s="30"/>
      <c r="D35" s="30"/>
      <c r="E35" s="83"/>
      <c r="F35" s="2"/>
      <c r="G35" s="121"/>
      <c r="H35" s="121"/>
      <c r="I35" s="2"/>
      <c r="J35" s="38"/>
      <c r="K35" s="24"/>
      <c r="L35" s="24"/>
    </row>
    <row r="36" spans="1:12" ht="15" thickBot="1" x14ac:dyDescent="0.35">
      <c r="A36" s="11" t="s">
        <v>19</v>
      </c>
      <c r="B36" s="17" t="s">
        <v>20</v>
      </c>
      <c r="C36" s="13"/>
      <c r="D36" s="13"/>
      <c r="E36" s="14"/>
      <c r="F36" s="15"/>
      <c r="G36" s="82" t="s">
        <v>1</v>
      </c>
      <c r="H36" s="82" t="s">
        <v>2</v>
      </c>
      <c r="I36" s="18"/>
      <c r="J36" s="19" t="s">
        <v>3</v>
      </c>
      <c r="K36" s="24"/>
      <c r="L36" s="24"/>
    </row>
    <row r="37" spans="1:12" x14ac:dyDescent="0.3">
      <c r="A37" s="84"/>
      <c r="B37" s="5" t="s">
        <v>11</v>
      </c>
      <c r="C37" s="6"/>
      <c r="D37" s="6"/>
      <c r="E37" s="7"/>
      <c r="F37" s="7"/>
      <c r="G37" s="99">
        <v>65.28</v>
      </c>
      <c r="H37" s="123"/>
      <c r="I37" s="36"/>
      <c r="J37" s="124"/>
      <c r="K37" s="24"/>
      <c r="L37" s="24"/>
    </row>
    <row r="38" spans="1:12" ht="15" thickBot="1" x14ac:dyDescent="0.35">
      <c r="A38" s="119"/>
      <c r="B38" s="85" t="s">
        <v>4</v>
      </c>
      <c r="C38" s="86"/>
      <c r="D38" s="86"/>
      <c r="E38" s="87"/>
      <c r="F38" s="94"/>
      <c r="G38" s="81">
        <f>SUM(G37:G37)</f>
        <v>65.28</v>
      </c>
      <c r="H38" s="81">
        <f>SUM(H37:H37)</f>
        <v>0</v>
      </c>
      <c r="I38" s="42"/>
      <c r="J38" s="43">
        <f>H38-G38</f>
        <v>-65.28</v>
      </c>
      <c r="K38" s="24"/>
      <c r="L38" s="24"/>
    </row>
    <row r="39" spans="1:12" ht="15" thickBot="1" x14ac:dyDescent="0.35">
      <c r="A39" s="110"/>
      <c r="B39" s="29"/>
      <c r="C39" s="24"/>
      <c r="D39" s="24"/>
      <c r="E39" s="25"/>
      <c r="F39" s="4"/>
      <c r="G39" s="102"/>
      <c r="H39" s="102"/>
      <c r="I39" s="102"/>
      <c r="J39" s="125"/>
      <c r="K39" s="24"/>
      <c r="L39" s="24"/>
    </row>
    <row r="40" spans="1:12" ht="15" thickBot="1" x14ac:dyDescent="0.35">
      <c r="A40" s="126"/>
      <c r="B40" s="12" t="s">
        <v>15</v>
      </c>
      <c r="C40" s="55"/>
      <c r="D40" s="55"/>
      <c r="E40" s="56"/>
      <c r="F40" s="18"/>
      <c r="G40" s="57">
        <f>G38+G34+G29+G26+G20+G16+G6</f>
        <v>3985.63</v>
      </c>
      <c r="H40" s="57">
        <f>H38+H34+H29+H26+H20+H16+H6</f>
        <v>0</v>
      </c>
      <c r="I40" s="57"/>
      <c r="J40" s="58">
        <f>H40-G40</f>
        <v>-3985.63</v>
      </c>
      <c r="K40" s="24"/>
      <c r="L40" s="24"/>
    </row>
    <row r="41" spans="1:12" ht="15" thickBot="1" x14ac:dyDescent="0.35">
      <c r="A41" s="110"/>
      <c r="B41" s="29"/>
      <c r="C41" s="24"/>
      <c r="D41" s="24"/>
      <c r="E41" s="25"/>
      <c r="F41" s="4"/>
      <c r="G41" s="4"/>
      <c r="H41" s="4"/>
      <c r="I41" s="4"/>
      <c r="J41" s="111"/>
      <c r="K41" s="24"/>
      <c r="L41" s="24"/>
    </row>
    <row r="42" spans="1:12" ht="15" thickBot="1" x14ac:dyDescent="0.35">
      <c r="A42" s="11"/>
      <c r="B42" s="12" t="s">
        <v>6</v>
      </c>
      <c r="C42" s="13"/>
      <c r="D42" s="13"/>
      <c r="E42" s="14"/>
      <c r="F42" s="15"/>
      <c r="G42" s="15"/>
      <c r="H42" s="15"/>
      <c r="I42" s="15"/>
      <c r="J42" s="16"/>
      <c r="K42" s="24"/>
      <c r="L42" s="24"/>
    </row>
    <row r="43" spans="1:12" x14ac:dyDescent="0.3">
      <c r="A43" s="52"/>
      <c r="B43" s="5" t="s">
        <v>7</v>
      </c>
      <c r="C43" s="6"/>
      <c r="D43" s="6"/>
      <c r="E43" s="7"/>
      <c r="F43" s="8"/>
      <c r="G43" s="9"/>
      <c r="H43" s="9">
        <v>11500</v>
      </c>
      <c r="I43" s="9"/>
      <c r="J43" s="20"/>
      <c r="K43" s="24"/>
      <c r="L43" s="24"/>
    </row>
    <row r="44" spans="1:12" x14ac:dyDescent="0.3">
      <c r="A44" s="26"/>
      <c r="B44" s="21" t="s">
        <v>8</v>
      </c>
      <c r="C44" s="22"/>
      <c r="D44" s="22"/>
      <c r="E44" s="23"/>
      <c r="F44" s="10"/>
      <c r="G44" s="36"/>
      <c r="H44" s="36">
        <f>H40</f>
        <v>0</v>
      </c>
      <c r="I44" s="36"/>
      <c r="J44" s="124"/>
      <c r="K44" s="24"/>
      <c r="L44" s="24"/>
    </row>
    <row r="45" spans="1:12" x14ac:dyDescent="0.3">
      <c r="A45" s="26"/>
      <c r="B45" s="21" t="s">
        <v>9</v>
      </c>
      <c r="C45" s="22"/>
      <c r="D45" s="22"/>
      <c r="E45" s="23"/>
      <c r="F45" s="10"/>
      <c r="G45" s="36">
        <f>G40</f>
        <v>3985.63</v>
      </c>
      <c r="H45" s="36"/>
      <c r="I45" s="36"/>
      <c r="J45" s="124"/>
      <c r="K45" s="24"/>
      <c r="L45" s="24"/>
    </row>
    <row r="46" spans="1:12" x14ac:dyDescent="0.3">
      <c r="A46" s="26"/>
      <c r="B46" s="21" t="s">
        <v>23</v>
      </c>
      <c r="C46" s="22"/>
      <c r="D46" s="22"/>
      <c r="E46" s="23"/>
      <c r="F46" s="10"/>
      <c r="G46" s="36">
        <f>G45</f>
        <v>3985.63</v>
      </c>
      <c r="H46" s="36">
        <f>H44+H43</f>
        <v>11500</v>
      </c>
      <c r="I46" s="36"/>
      <c r="J46" s="103">
        <f>H46-G46</f>
        <v>7514.37</v>
      </c>
      <c r="K46" s="24"/>
      <c r="L46" s="24"/>
    </row>
    <row r="47" spans="1:12" ht="90.6" customHeight="1" x14ac:dyDescent="0.3">
      <c r="A47" s="110"/>
      <c r="B47" s="143" t="s">
        <v>41</v>
      </c>
      <c r="C47" s="144"/>
      <c r="D47" s="144"/>
      <c r="E47" s="145"/>
      <c r="F47" s="4"/>
      <c r="G47" s="141">
        <f>42.4+435.66+18+374.01+50</f>
        <v>920.06999999999994</v>
      </c>
      <c r="H47" s="142"/>
      <c r="I47" s="102"/>
      <c r="J47" s="125"/>
      <c r="K47" s="24"/>
      <c r="L47" s="24"/>
    </row>
    <row r="48" spans="1:12" ht="29.25" customHeight="1" x14ac:dyDescent="0.3">
      <c r="A48" s="110"/>
      <c r="B48" s="146" t="s">
        <v>24</v>
      </c>
      <c r="C48" s="147"/>
      <c r="D48" s="147"/>
      <c r="E48" s="148"/>
      <c r="F48" s="4"/>
      <c r="G48" s="141"/>
      <c r="H48" s="142">
        <f>583.7+57+10</f>
        <v>650.70000000000005</v>
      </c>
      <c r="I48" s="102"/>
      <c r="J48" s="125"/>
      <c r="K48" s="24"/>
      <c r="L48" s="24"/>
    </row>
    <row r="49" spans="1:12" ht="29.25" customHeight="1" thickBot="1" x14ac:dyDescent="0.35">
      <c r="A49" s="110"/>
      <c r="B49" s="132"/>
      <c r="C49" s="133"/>
      <c r="D49" s="133"/>
      <c r="E49" s="134"/>
      <c r="F49" s="4"/>
      <c r="G49" s="141"/>
      <c r="H49" s="142"/>
      <c r="I49" s="102"/>
      <c r="J49" s="125"/>
      <c r="K49" s="24"/>
      <c r="L49" s="24"/>
    </row>
    <row r="50" spans="1:12" ht="29.25" customHeight="1" thickBot="1" x14ac:dyDescent="0.35">
      <c r="A50" s="115"/>
      <c r="B50" s="149" t="s">
        <v>43</v>
      </c>
      <c r="C50" s="150"/>
      <c r="D50" s="150"/>
      <c r="E50" s="151"/>
      <c r="F50" s="18"/>
      <c r="G50" s="152"/>
      <c r="H50" s="153">
        <v>2057.89</v>
      </c>
      <c r="I50" s="137"/>
      <c r="J50" s="125"/>
      <c r="K50" s="24"/>
      <c r="L50" s="24"/>
    </row>
    <row r="51" spans="1:12" x14ac:dyDescent="0.3">
      <c r="A51" s="110"/>
      <c r="B51" s="29"/>
      <c r="C51" s="24"/>
      <c r="D51" s="24"/>
      <c r="E51" s="25"/>
      <c r="F51" s="4"/>
      <c r="G51" s="141"/>
      <c r="H51" s="142"/>
      <c r="I51" s="102"/>
      <c r="J51" s="125"/>
      <c r="K51" s="24"/>
      <c r="L51" s="24"/>
    </row>
    <row r="52" spans="1:12" ht="15" thickBot="1" x14ac:dyDescent="0.35">
      <c r="A52" s="110"/>
      <c r="B52" s="29"/>
      <c r="C52" s="24"/>
      <c r="D52" s="24"/>
      <c r="E52" s="25"/>
      <c r="F52" s="4"/>
      <c r="G52" s="100">
        <f>SUM(G46:G51)</f>
        <v>4905.7</v>
      </c>
      <c r="H52" s="101">
        <f>SUM(H46:H51)</f>
        <v>14208.59</v>
      </c>
      <c r="I52" s="102"/>
      <c r="J52" s="125"/>
      <c r="K52" s="24"/>
      <c r="L52" s="24"/>
    </row>
    <row r="53" spans="1:12" ht="21" x14ac:dyDescent="0.4">
      <c r="A53" s="127"/>
      <c r="B53" s="68" t="s">
        <v>17</v>
      </c>
      <c r="C53" s="59"/>
      <c r="D53" s="59"/>
      <c r="E53" s="60"/>
      <c r="F53" s="61"/>
      <c r="G53" s="62"/>
      <c r="H53" s="63">
        <f>H52-G52</f>
        <v>9302.89</v>
      </c>
      <c r="I53" s="62"/>
      <c r="J53" s="128"/>
      <c r="K53" s="24"/>
      <c r="L53" s="122"/>
    </row>
    <row r="54" spans="1:12" ht="21.6" thickBot="1" x14ac:dyDescent="0.45">
      <c r="A54" s="110"/>
      <c r="B54" s="136" t="s">
        <v>44</v>
      </c>
      <c r="C54" s="24"/>
      <c r="D54" s="24"/>
      <c r="E54" s="24"/>
      <c r="F54" s="4"/>
      <c r="G54" s="102"/>
      <c r="H54" s="135">
        <v>2500</v>
      </c>
      <c r="I54" s="102"/>
      <c r="J54" s="125"/>
      <c r="K54" s="24"/>
      <c r="L54" s="122"/>
    </row>
    <row r="55" spans="1:12" ht="21.6" thickBot="1" x14ac:dyDescent="0.45">
      <c r="A55" s="115"/>
      <c r="B55" s="138" t="s">
        <v>42</v>
      </c>
      <c r="C55" s="13"/>
      <c r="D55" s="13"/>
      <c r="E55" s="13"/>
      <c r="F55" s="15"/>
      <c r="G55" s="139"/>
      <c r="H55" s="140">
        <f>H53-H54</f>
        <v>6802.8899999999994</v>
      </c>
      <c r="I55" s="137"/>
      <c r="J55" s="125"/>
      <c r="K55" s="24"/>
      <c r="L55" s="122"/>
    </row>
    <row r="56" spans="1:12" ht="15" thickBot="1" x14ac:dyDescent="0.35">
      <c r="A56" s="129"/>
      <c r="B56" s="64"/>
      <c r="C56" s="64"/>
      <c r="D56" s="64"/>
      <c r="E56" s="64"/>
      <c r="F56" s="65"/>
      <c r="G56" s="66"/>
      <c r="H56" s="67"/>
      <c r="I56" s="66"/>
      <c r="J56" s="130"/>
      <c r="K56" s="122"/>
      <c r="L56" s="24"/>
    </row>
    <row r="57" spans="1:12" x14ac:dyDescent="0.3">
      <c r="L57" s="24"/>
    </row>
    <row r="58" spans="1:12" x14ac:dyDescent="0.3">
      <c r="H58" s="131"/>
    </row>
  </sheetData>
  <mergeCells count="3">
    <mergeCell ref="B47:E47"/>
    <mergeCell ref="B48:E48"/>
    <mergeCell ref="B50:E50"/>
  </mergeCells>
  <pageMargins left="0.23622047244094491" right="0.23622047244094491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Gemeentebestuur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Van Schuerbeeck</dc:creator>
  <cp:lastModifiedBy>Koen Arijs</cp:lastModifiedBy>
  <cp:lastPrinted>2020-04-06T11:28:36Z</cp:lastPrinted>
  <dcterms:created xsi:type="dcterms:W3CDTF">2017-02-13T11:15:42Z</dcterms:created>
  <dcterms:modified xsi:type="dcterms:W3CDTF">2021-07-14T12:38:25Z</dcterms:modified>
</cp:coreProperties>
</file>