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6FSRoosdaal\users$\schepen4\Documenten\"/>
    </mc:Choice>
  </mc:AlternateContent>
  <xr:revisionPtr revIDLastSave="0" documentId="8_{192FA0AD-E883-48AE-9943-69D78A0B175A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0 Algemeen overzicht" sheetId="25" r:id="rId1"/>
    <sheet name="Definitieve verdeling" sheetId="28" r:id="rId2"/>
    <sheet name="blanco formulier" sheetId="27" r:id="rId3"/>
    <sheet name="1 Attic" sheetId="1" r:id="rId4"/>
    <sheet name="2 Bezenweg" sheetId="2" r:id="rId5"/>
    <sheet name="3 Armonia" sheetId="3" r:id="rId6"/>
    <sheet name="4 Davidsfonds" sheetId="4" r:id="rId7"/>
    <sheet name="5 De Kam" sheetId="5" r:id="rId8"/>
    <sheet name="6 Femma Pamel" sheetId="6" r:id="rId9"/>
    <sheet name="7 Femma Ledeberg" sheetId="7" r:id="rId10"/>
    <sheet name="8 Ferm Bochtlomb" sheetId="8" r:id="rId11"/>
    <sheet name="9 Ferm OLV Lomb" sheetId="9" r:id="rId12"/>
    <sheet name="10 Ferm Pamel" sheetId="10" r:id="rId13"/>
    <sheet name="11 Fotografen veren" sheetId="11" r:id="rId14"/>
    <sheet name="12 Fusa koor" sheetId="12" r:id="rId15"/>
    <sheet name="13 Gezinsbond OLV Lomb" sheetId="13" r:id="rId16"/>
    <sheet name="14 Gezinsbond Strijtem" sheetId="14" r:id="rId17"/>
    <sheet name="15 Locje vzw" sheetId="15" r:id="rId18"/>
    <sheet name="16 Fanfare OLV Lomb" sheetId="16" r:id="rId19"/>
    <sheet name="17 Fanfare verbroedering" sheetId="17" r:id="rId20"/>
    <sheet name="18 Piezelstr vrienden" sheetId="18" r:id="rId21"/>
    <sheet name="19 Rausa" sheetId="19" r:id="rId22"/>
    <sheet name="20 SAM" sheetId="20" r:id="rId23"/>
    <sheet name="21 Sint-Martinuskoor" sheetId="21" r:id="rId24"/>
    <sheet name="22 Den Hoek vzw" sheetId="22" r:id="rId25"/>
    <sheet name="23 Café Socrates" sheetId="23" r:id="rId26"/>
    <sheet name="24 Chiro Amigo's" sheetId="24" r:id="rId2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28" l="1"/>
  <c r="I26" i="28"/>
  <c r="E30" i="28" s="1"/>
  <c r="E32" i="28" s="1"/>
  <c r="D31" i="19"/>
  <c r="D72" i="19"/>
  <c r="D59" i="9"/>
  <c r="D58" i="4"/>
  <c r="C36" i="19"/>
  <c r="D36" i="19" s="1"/>
  <c r="D13" i="19"/>
  <c r="C17" i="19"/>
  <c r="D17" i="19" s="1"/>
  <c r="D23" i="19"/>
  <c r="D47" i="10"/>
  <c r="C47" i="10"/>
  <c r="C48" i="9"/>
  <c r="D48" i="9" s="1"/>
  <c r="C47" i="8"/>
  <c r="D47" i="8"/>
  <c r="D10" i="19"/>
  <c r="D11" i="19"/>
  <c r="D12" i="19"/>
  <c r="D9" i="19"/>
  <c r="G26" i="28"/>
  <c r="J26" i="28"/>
  <c r="F26" i="28"/>
  <c r="H3" i="28"/>
  <c r="H4" i="28"/>
  <c r="H5" i="28"/>
  <c r="H6" i="28"/>
  <c r="H7" i="28"/>
  <c r="H8" i="28"/>
  <c r="H9" i="28"/>
  <c r="H10" i="28"/>
  <c r="H11" i="28"/>
  <c r="H12" i="28"/>
  <c r="H13" i="28"/>
  <c r="H14" i="28"/>
  <c r="H15" i="28"/>
  <c r="H16" i="28"/>
  <c r="H17" i="28"/>
  <c r="H18" i="28"/>
  <c r="H19" i="28"/>
  <c r="H20" i="28"/>
  <c r="H21" i="28"/>
  <c r="H22" i="28"/>
  <c r="H23" i="28"/>
  <c r="H24" i="28"/>
  <c r="H25" i="28"/>
  <c r="D58" i="24"/>
  <c r="D30" i="24"/>
  <c r="D18" i="24"/>
  <c r="D58" i="23"/>
  <c r="D30" i="23"/>
  <c r="D18" i="23"/>
  <c r="D58" i="21"/>
  <c r="D30" i="21"/>
  <c r="D18" i="21"/>
  <c r="D58" i="18"/>
  <c r="D30" i="18"/>
  <c r="D18" i="18"/>
  <c r="D58" i="17"/>
  <c r="D30" i="17"/>
  <c r="D18" i="17"/>
  <c r="D58" i="16"/>
  <c r="D30" i="16"/>
  <c r="D18" i="16"/>
  <c r="D58" i="14"/>
  <c r="D30" i="14"/>
  <c r="D18" i="14"/>
  <c r="D30" i="12"/>
  <c r="D30" i="11"/>
  <c r="D18" i="10"/>
  <c r="D30" i="8"/>
  <c r="D30" i="7"/>
  <c r="D18" i="7"/>
  <c r="D30" i="6"/>
  <c r="D18" i="6"/>
  <c r="D30" i="4"/>
  <c r="D18" i="4"/>
  <c r="D58" i="3"/>
  <c r="D30" i="3"/>
  <c r="D18" i="3"/>
  <c r="D58" i="2"/>
  <c r="D30" i="2"/>
  <c r="D18" i="2"/>
  <c r="D58" i="27"/>
  <c r="D30" i="27"/>
  <c r="D18" i="27"/>
  <c r="D30" i="1"/>
  <c r="H2" i="28"/>
  <c r="D54" i="27"/>
  <c r="D53" i="27"/>
  <c r="D52" i="27"/>
  <c r="D55" i="27" s="1"/>
  <c r="D43" i="27"/>
  <c r="D42" i="27"/>
  <c r="D41" i="27"/>
  <c r="D40" i="27"/>
  <c r="D39" i="27"/>
  <c r="D38" i="27"/>
  <c r="D37" i="27"/>
  <c r="D36" i="27"/>
  <c r="D35" i="27"/>
  <c r="D34" i="27"/>
  <c r="D44" i="27" s="1"/>
  <c r="D29" i="27"/>
  <c r="D28" i="27"/>
  <c r="D27" i="27"/>
  <c r="D26" i="27"/>
  <c r="D25" i="27"/>
  <c r="D24" i="27"/>
  <c r="D23" i="27"/>
  <c r="D17" i="27"/>
  <c r="D16" i="27"/>
  <c r="D15" i="27"/>
  <c r="D14" i="27"/>
  <c r="D13" i="27"/>
  <c r="D11" i="27"/>
  <c r="D10" i="27"/>
  <c r="D9" i="27"/>
  <c r="D8" i="27"/>
  <c r="D54" i="24"/>
  <c r="D53" i="24"/>
  <c r="D52" i="24"/>
  <c r="D55" i="24" s="1"/>
  <c r="D43" i="24"/>
  <c r="D42" i="24"/>
  <c r="D41" i="24"/>
  <c r="D40" i="24"/>
  <c r="D39" i="24"/>
  <c r="D38" i="24"/>
  <c r="D37" i="24"/>
  <c r="D36" i="24"/>
  <c r="D35" i="24"/>
  <c r="D34" i="24"/>
  <c r="D44" i="24" s="1"/>
  <c r="D29" i="24"/>
  <c r="D28" i="24"/>
  <c r="D27" i="24"/>
  <c r="D26" i="24"/>
  <c r="D25" i="24"/>
  <c r="D24" i="24"/>
  <c r="D23" i="24"/>
  <c r="D17" i="24"/>
  <c r="D16" i="24"/>
  <c r="D15" i="24"/>
  <c r="D14" i="24"/>
  <c r="D13" i="24"/>
  <c r="D11" i="24"/>
  <c r="D10" i="24"/>
  <c r="D9" i="24"/>
  <c r="D8" i="24"/>
  <c r="D54" i="23"/>
  <c r="D53" i="23"/>
  <c r="D52" i="23"/>
  <c r="D55" i="23" s="1"/>
  <c r="D43" i="23"/>
  <c r="D42" i="23"/>
  <c r="D41" i="23"/>
  <c r="D40" i="23"/>
  <c r="D39" i="23"/>
  <c r="D38" i="23"/>
  <c r="D37" i="23"/>
  <c r="D36" i="23"/>
  <c r="D35" i="23"/>
  <c r="D34" i="23"/>
  <c r="D44" i="23" s="1"/>
  <c r="D29" i="23"/>
  <c r="D28" i="23"/>
  <c r="D27" i="23"/>
  <c r="D26" i="23"/>
  <c r="D25" i="23"/>
  <c r="D24" i="23"/>
  <c r="D23" i="23"/>
  <c r="D17" i="23"/>
  <c r="D16" i="23"/>
  <c r="D15" i="23"/>
  <c r="D14" i="23"/>
  <c r="D13" i="23"/>
  <c r="D11" i="23"/>
  <c r="D10" i="23"/>
  <c r="D9" i="23"/>
  <c r="D8" i="23"/>
  <c r="D55" i="22"/>
  <c r="D54" i="22"/>
  <c r="D53" i="22"/>
  <c r="D44" i="22"/>
  <c r="D43" i="22"/>
  <c r="D42" i="22"/>
  <c r="D41" i="22"/>
  <c r="D40" i="22"/>
  <c r="D39" i="22"/>
  <c r="D38" i="22"/>
  <c r="D37" i="22"/>
  <c r="D35" i="22"/>
  <c r="D34" i="22"/>
  <c r="D29" i="22"/>
  <c r="D28" i="22"/>
  <c r="D27" i="22"/>
  <c r="D26" i="22"/>
  <c r="D25" i="22"/>
  <c r="D24" i="22"/>
  <c r="D23" i="22"/>
  <c r="D17" i="22"/>
  <c r="D16" i="22"/>
  <c r="D15" i="22"/>
  <c r="D14" i="22"/>
  <c r="D13" i="22"/>
  <c r="D11" i="22"/>
  <c r="D10" i="22"/>
  <c r="D9" i="22"/>
  <c r="D8" i="22"/>
  <c r="D54" i="21"/>
  <c r="D53" i="21"/>
  <c r="D52" i="21"/>
  <c r="D55" i="21" s="1"/>
  <c r="D43" i="21"/>
  <c r="D42" i="21"/>
  <c r="D41" i="21"/>
  <c r="D40" i="21"/>
  <c r="D39" i="21"/>
  <c r="D38" i="21"/>
  <c r="D37" i="21"/>
  <c r="D36" i="21"/>
  <c r="D35" i="21"/>
  <c r="D34" i="21"/>
  <c r="D44" i="21" s="1"/>
  <c r="D29" i="21"/>
  <c r="D28" i="21"/>
  <c r="D27" i="21"/>
  <c r="D26" i="21"/>
  <c r="D25" i="21"/>
  <c r="D24" i="21"/>
  <c r="D23" i="21"/>
  <c r="D17" i="21"/>
  <c r="D16" i="21"/>
  <c r="D15" i="21"/>
  <c r="D14" i="21"/>
  <c r="D13" i="21"/>
  <c r="D11" i="21"/>
  <c r="D10" i="21"/>
  <c r="D9" i="21"/>
  <c r="D8" i="21"/>
  <c r="D55" i="20"/>
  <c r="D54" i="20"/>
  <c r="D53" i="20"/>
  <c r="D56" i="20" s="1"/>
  <c r="D44" i="20"/>
  <c r="D43" i="20"/>
  <c r="D42" i="20"/>
  <c r="D41" i="20"/>
  <c r="D40" i="20"/>
  <c r="D39" i="20"/>
  <c r="D38" i="20"/>
  <c r="D37" i="20"/>
  <c r="D35" i="20"/>
  <c r="D34" i="20"/>
  <c r="D29" i="20"/>
  <c r="D28" i="20"/>
  <c r="D27" i="20"/>
  <c r="D26" i="20"/>
  <c r="D25" i="20"/>
  <c r="D24" i="20"/>
  <c r="D23" i="20"/>
  <c r="D30" i="20" s="1"/>
  <c r="D17" i="20"/>
  <c r="D16" i="20"/>
  <c r="D15" i="20"/>
  <c r="D14" i="20"/>
  <c r="D13" i="20"/>
  <c r="D11" i="20"/>
  <c r="D10" i="20"/>
  <c r="D9" i="20"/>
  <c r="D8" i="20"/>
  <c r="D18" i="20" s="1"/>
  <c r="D68" i="19"/>
  <c r="D67" i="19"/>
  <c r="D66" i="19"/>
  <c r="D57" i="19"/>
  <c r="D56" i="19"/>
  <c r="D55" i="19"/>
  <c r="D54" i="19"/>
  <c r="D53" i="19"/>
  <c r="D52" i="19"/>
  <c r="D51" i="19"/>
  <c r="D50" i="19"/>
  <c r="D49" i="19"/>
  <c r="D48" i="19"/>
  <c r="D43" i="19"/>
  <c r="D42" i="19"/>
  <c r="D41" i="19"/>
  <c r="D38" i="19"/>
  <c r="D37" i="19"/>
  <c r="D30" i="19"/>
  <c r="D29" i="19"/>
  <c r="D28" i="19"/>
  <c r="D27" i="19"/>
  <c r="D26" i="19"/>
  <c r="D24" i="19"/>
  <c r="D22" i="19"/>
  <c r="D54" i="18"/>
  <c r="D53" i="18"/>
  <c r="D52" i="18"/>
  <c r="D55" i="18" s="1"/>
  <c r="D43" i="18"/>
  <c r="D42" i="18"/>
  <c r="D41" i="18"/>
  <c r="D40" i="18"/>
  <c r="D39" i="18"/>
  <c r="D38" i="18"/>
  <c r="D37" i="18"/>
  <c r="D36" i="18"/>
  <c r="D35" i="18"/>
  <c r="D34" i="18"/>
  <c r="D44" i="18" s="1"/>
  <c r="D29" i="18"/>
  <c r="D28" i="18"/>
  <c r="D27" i="18"/>
  <c r="D26" i="18"/>
  <c r="D25" i="18"/>
  <c r="D24" i="18"/>
  <c r="D23" i="18"/>
  <c r="D17" i="18"/>
  <c r="D16" i="18"/>
  <c r="D15" i="18"/>
  <c r="D14" i="18"/>
  <c r="D13" i="18"/>
  <c r="D11" i="18"/>
  <c r="D10" i="18"/>
  <c r="D9" i="18"/>
  <c r="D8" i="18"/>
  <c r="D54" i="17"/>
  <c r="D53" i="17"/>
  <c r="D52" i="17"/>
  <c r="D55" i="17" s="1"/>
  <c r="D43" i="17"/>
  <c r="D42" i="17"/>
  <c r="D41" i="17"/>
  <c r="D40" i="17"/>
  <c r="D39" i="17"/>
  <c r="D38" i="17"/>
  <c r="D37" i="17"/>
  <c r="D36" i="17"/>
  <c r="D35" i="17"/>
  <c r="D34" i="17"/>
  <c r="D44" i="17" s="1"/>
  <c r="D29" i="17"/>
  <c r="D28" i="17"/>
  <c r="D27" i="17"/>
  <c r="D26" i="17"/>
  <c r="D25" i="17"/>
  <c r="D24" i="17"/>
  <c r="D23" i="17"/>
  <c r="D17" i="17"/>
  <c r="D16" i="17"/>
  <c r="D15" i="17"/>
  <c r="D14" i="17"/>
  <c r="D13" i="17"/>
  <c r="D11" i="17"/>
  <c r="D10" i="17"/>
  <c r="D9" i="17"/>
  <c r="D8" i="17"/>
  <c r="D54" i="16"/>
  <c r="D53" i="16"/>
  <c r="D52" i="16"/>
  <c r="D55" i="16" s="1"/>
  <c r="D43" i="16"/>
  <c r="D42" i="16"/>
  <c r="D41" i="16"/>
  <c r="D40" i="16"/>
  <c r="D39" i="16"/>
  <c r="D38" i="16"/>
  <c r="D37" i="16"/>
  <c r="D36" i="16"/>
  <c r="D35" i="16"/>
  <c r="D34" i="16"/>
  <c r="D44" i="16" s="1"/>
  <c r="D29" i="16"/>
  <c r="D28" i="16"/>
  <c r="D27" i="16"/>
  <c r="D26" i="16"/>
  <c r="D25" i="16"/>
  <c r="D24" i="16"/>
  <c r="D23" i="16"/>
  <c r="D17" i="16"/>
  <c r="D16" i="16"/>
  <c r="D15" i="16"/>
  <c r="D14" i="16"/>
  <c r="D13" i="16"/>
  <c r="D11" i="16"/>
  <c r="D10" i="16"/>
  <c r="D9" i="16"/>
  <c r="D8" i="16"/>
  <c r="D55" i="15"/>
  <c r="D54" i="15"/>
  <c r="D53" i="15"/>
  <c r="D44" i="15"/>
  <c r="D43" i="15"/>
  <c r="D42" i="15"/>
  <c r="D41" i="15"/>
  <c r="D40" i="15"/>
  <c r="D39" i="15"/>
  <c r="D38" i="15"/>
  <c r="D37" i="15"/>
  <c r="D35" i="15"/>
  <c r="D34" i="15"/>
  <c r="D29" i="15"/>
  <c r="D28" i="15"/>
  <c r="D27" i="15"/>
  <c r="D26" i="15"/>
  <c r="D25" i="15"/>
  <c r="D24" i="15"/>
  <c r="D23" i="15"/>
  <c r="D17" i="15"/>
  <c r="D16" i="15"/>
  <c r="D15" i="15"/>
  <c r="D14" i="15"/>
  <c r="D13" i="15"/>
  <c r="D11" i="15"/>
  <c r="D10" i="15"/>
  <c r="D9" i="15"/>
  <c r="D8" i="15"/>
  <c r="D18" i="15" s="1"/>
  <c r="D54" i="14"/>
  <c r="D53" i="14"/>
  <c r="D52" i="14"/>
  <c r="D55" i="14" s="1"/>
  <c r="D43" i="14"/>
  <c r="D42" i="14"/>
  <c r="D41" i="14"/>
  <c r="D40" i="14"/>
  <c r="D39" i="14"/>
  <c r="D38" i="14"/>
  <c r="D37" i="14"/>
  <c r="D36" i="14"/>
  <c r="D35" i="14"/>
  <c r="D34" i="14"/>
  <c r="D44" i="14" s="1"/>
  <c r="D29" i="14"/>
  <c r="D28" i="14"/>
  <c r="D27" i="14"/>
  <c r="D26" i="14"/>
  <c r="D25" i="14"/>
  <c r="D24" i="14"/>
  <c r="D23" i="14"/>
  <c r="D17" i="14"/>
  <c r="D16" i="14"/>
  <c r="D15" i="14"/>
  <c r="D14" i="14"/>
  <c r="D13" i="14"/>
  <c r="D11" i="14"/>
  <c r="D10" i="14"/>
  <c r="D9" i="14"/>
  <c r="D8" i="14"/>
  <c r="D55" i="13"/>
  <c r="D54" i="13"/>
  <c r="D53" i="13"/>
  <c r="D56" i="13" s="1"/>
  <c r="D44" i="13"/>
  <c r="D43" i="13"/>
  <c r="D42" i="13"/>
  <c r="D41" i="13"/>
  <c r="D40" i="13"/>
  <c r="D39" i="13"/>
  <c r="D38" i="13"/>
  <c r="D37" i="13"/>
  <c r="D35" i="13"/>
  <c r="D34" i="13"/>
  <c r="D29" i="13"/>
  <c r="D28" i="13"/>
  <c r="D27" i="13"/>
  <c r="D26" i="13"/>
  <c r="D25" i="13"/>
  <c r="D24" i="13"/>
  <c r="D23" i="13"/>
  <c r="D30" i="13" s="1"/>
  <c r="D17" i="13"/>
  <c r="D16" i="13"/>
  <c r="D15" i="13"/>
  <c r="D14" i="13"/>
  <c r="D13" i="13"/>
  <c r="D11" i="13"/>
  <c r="D10" i="13"/>
  <c r="D9" i="13"/>
  <c r="D8" i="13"/>
  <c r="D18" i="13" s="1"/>
  <c r="D54" i="12"/>
  <c r="D53" i="12"/>
  <c r="D52" i="12"/>
  <c r="D55" i="12" s="1"/>
  <c r="D43" i="12"/>
  <c r="D42" i="12"/>
  <c r="D41" i="12"/>
  <c r="D40" i="12"/>
  <c r="D39" i="12"/>
  <c r="D38" i="12"/>
  <c r="D37" i="12"/>
  <c r="D36" i="12"/>
  <c r="D35" i="12"/>
  <c r="D34" i="12"/>
  <c r="D29" i="12"/>
  <c r="D28" i="12"/>
  <c r="D27" i="12"/>
  <c r="D26" i="12"/>
  <c r="D25" i="12"/>
  <c r="D24" i="12"/>
  <c r="D23" i="12"/>
  <c r="D17" i="12"/>
  <c r="D16" i="12"/>
  <c r="D15" i="12"/>
  <c r="D14" i="12"/>
  <c r="D13" i="12"/>
  <c r="D11" i="12"/>
  <c r="D10" i="12"/>
  <c r="D18" i="12" s="1"/>
  <c r="D9" i="12"/>
  <c r="D8" i="12"/>
  <c r="D54" i="11"/>
  <c r="D53" i="11"/>
  <c r="D52" i="11"/>
  <c r="D43" i="11"/>
  <c r="D42" i="11"/>
  <c r="D41" i="11"/>
  <c r="D40" i="11"/>
  <c r="D39" i="11"/>
  <c r="D38" i="11"/>
  <c r="D37" i="11"/>
  <c r="D36" i="11"/>
  <c r="D35" i="11"/>
  <c r="D34" i="11"/>
  <c r="D29" i="11"/>
  <c r="D28" i="11"/>
  <c r="D27" i="11"/>
  <c r="D26" i="11"/>
  <c r="D25" i="11"/>
  <c r="D24" i="11"/>
  <c r="D23" i="11"/>
  <c r="D17" i="11"/>
  <c r="D16" i="11"/>
  <c r="D15" i="11"/>
  <c r="D14" i="11"/>
  <c r="D13" i="11"/>
  <c r="D11" i="11"/>
  <c r="D10" i="11"/>
  <c r="D9" i="11"/>
  <c r="D8" i="11"/>
  <c r="D18" i="11" s="1"/>
  <c r="D54" i="10"/>
  <c r="D53" i="10"/>
  <c r="D52" i="10"/>
  <c r="D43" i="10"/>
  <c r="D42" i="10"/>
  <c r="D41" i="10"/>
  <c r="D40" i="10"/>
  <c r="D39" i="10"/>
  <c r="D38" i="10"/>
  <c r="D37" i="10"/>
  <c r="D36" i="10"/>
  <c r="D35" i="10"/>
  <c r="D34" i="10"/>
  <c r="D29" i="10"/>
  <c r="D28" i="10"/>
  <c r="D27" i="10"/>
  <c r="D26" i="10"/>
  <c r="D25" i="10"/>
  <c r="D30" i="10" s="1"/>
  <c r="D24" i="10"/>
  <c r="D23" i="10"/>
  <c r="D17" i="10"/>
  <c r="D16" i="10"/>
  <c r="D15" i="10"/>
  <c r="D14" i="10"/>
  <c r="D13" i="10"/>
  <c r="D11" i="10"/>
  <c r="D10" i="10"/>
  <c r="D9" i="10"/>
  <c r="D8" i="10"/>
  <c r="D55" i="9"/>
  <c r="D54" i="9"/>
  <c r="D53" i="9"/>
  <c r="D44" i="9"/>
  <c r="D43" i="9"/>
  <c r="D42" i="9"/>
  <c r="D41" i="9"/>
  <c r="D40" i="9"/>
  <c r="D39" i="9"/>
  <c r="D38" i="9"/>
  <c r="D36" i="9"/>
  <c r="D35" i="9"/>
  <c r="D34" i="9"/>
  <c r="D29" i="9"/>
  <c r="D28" i="9"/>
  <c r="D27" i="9"/>
  <c r="D26" i="9"/>
  <c r="D25" i="9"/>
  <c r="D24" i="9"/>
  <c r="D23" i="9"/>
  <c r="D30" i="9" s="1"/>
  <c r="D17" i="9"/>
  <c r="D16" i="9"/>
  <c r="D15" i="9"/>
  <c r="D14" i="9"/>
  <c r="D13" i="9"/>
  <c r="D11" i="9"/>
  <c r="D10" i="9"/>
  <c r="D9" i="9"/>
  <c r="D8" i="9"/>
  <c r="D54" i="8"/>
  <c r="D53" i="8"/>
  <c r="D52" i="8"/>
  <c r="D43" i="8"/>
  <c r="D42" i="8"/>
  <c r="D41" i="8"/>
  <c r="D40" i="8"/>
  <c r="D39" i="8"/>
  <c r="D38" i="8"/>
  <c r="D37" i="8"/>
  <c r="D36" i="8"/>
  <c r="D35" i="8"/>
  <c r="D34" i="8"/>
  <c r="D29" i="8"/>
  <c r="D28" i="8"/>
  <c r="D27" i="8"/>
  <c r="D26" i="8"/>
  <c r="D25" i="8"/>
  <c r="D24" i="8"/>
  <c r="D23" i="8"/>
  <c r="D17" i="8"/>
  <c r="D16" i="8"/>
  <c r="D15" i="8"/>
  <c r="D14" i="8"/>
  <c r="D13" i="8"/>
  <c r="D11" i="8"/>
  <c r="D10" i="8"/>
  <c r="D9" i="8"/>
  <c r="D8" i="8"/>
  <c r="D18" i="8" s="1"/>
  <c r="D54" i="7"/>
  <c r="D53" i="7"/>
  <c r="D52" i="7"/>
  <c r="D43" i="7"/>
  <c r="D42" i="7"/>
  <c r="D41" i="7"/>
  <c r="D40" i="7"/>
  <c r="D39" i="7"/>
  <c r="D38" i="7"/>
  <c r="D37" i="7"/>
  <c r="D36" i="7"/>
  <c r="D35" i="7"/>
  <c r="D34" i="7"/>
  <c r="D29" i="7"/>
  <c r="D28" i="7"/>
  <c r="D27" i="7"/>
  <c r="D26" i="7"/>
  <c r="D25" i="7"/>
  <c r="D24" i="7"/>
  <c r="D23" i="7"/>
  <c r="D17" i="7"/>
  <c r="D16" i="7"/>
  <c r="D15" i="7"/>
  <c r="D14" i="7"/>
  <c r="D13" i="7"/>
  <c r="D11" i="7"/>
  <c r="D10" i="7"/>
  <c r="D9" i="7"/>
  <c r="D8" i="7"/>
  <c r="D54" i="6"/>
  <c r="D53" i="6"/>
  <c r="D52" i="6"/>
  <c r="D55" i="6" s="1"/>
  <c r="D58" i="6" s="1"/>
  <c r="D43" i="6"/>
  <c r="D42" i="6"/>
  <c r="D41" i="6"/>
  <c r="D40" i="6"/>
  <c r="D39" i="6"/>
  <c r="D38" i="6"/>
  <c r="D37" i="6"/>
  <c r="D36" i="6"/>
  <c r="D35" i="6"/>
  <c r="D34" i="6"/>
  <c r="D29" i="6"/>
  <c r="D28" i="6"/>
  <c r="D27" i="6"/>
  <c r="D26" i="6"/>
  <c r="D25" i="6"/>
  <c r="D24" i="6"/>
  <c r="D23" i="6"/>
  <c r="D17" i="6"/>
  <c r="D16" i="6"/>
  <c r="D15" i="6"/>
  <c r="D14" i="6"/>
  <c r="D13" i="6"/>
  <c r="D11" i="6"/>
  <c r="D10" i="6"/>
  <c r="D9" i="6"/>
  <c r="D8" i="6"/>
  <c r="D56" i="5"/>
  <c r="D55" i="5"/>
  <c r="D54" i="5"/>
  <c r="D45" i="5"/>
  <c r="D44" i="5"/>
  <c r="D43" i="5"/>
  <c r="D42" i="5"/>
  <c r="D41" i="5"/>
  <c r="D40" i="5"/>
  <c r="D38" i="5"/>
  <c r="D37" i="5"/>
  <c r="D35" i="5"/>
  <c r="D34" i="5"/>
  <c r="D29" i="5"/>
  <c r="D28" i="5"/>
  <c r="D27" i="5"/>
  <c r="D26" i="5"/>
  <c r="D25" i="5"/>
  <c r="D24" i="5"/>
  <c r="D23" i="5"/>
  <c r="D17" i="5"/>
  <c r="D16" i="5"/>
  <c r="D15" i="5"/>
  <c r="D14" i="5"/>
  <c r="D13" i="5"/>
  <c r="D11" i="5"/>
  <c r="D10" i="5"/>
  <c r="D9" i="5"/>
  <c r="D8" i="5"/>
  <c r="D54" i="4"/>
  <c r="D53" i="4"/>
  <c r="D52" i="4"/>
  <c r="D43" i="4"/>
  <c r="D42" i="4"/>
  <c r="D41" i="4"/>
  <c r="D40" i="4"/>
  <c r="D39" i="4"/>
  <c r="D38" i="4"/>
  <c r="D37" i="4"/>
  <c r="D36" i="4"/>
  <c r="D35" i="4"/>
  <c r="D34" i="4"/>
  <c r="D44" i="4" s="1"/>
  <c r="D29" i="4"/>
  <c r="D28" i="4"/>
  <c r="D27" i="4"/>
  <c r="D26" i="4"/>
  <c r="D25" i="4"/>
  <c r="D24" i="4"/>
  <c r="D23" i="4"/>
  <c r="D17" i="4"/>
  <c r="D16" i="4"/>
  <c r="D15" i="4"/>
  <c r="D14" i="4"/>
  <c r="D13" i="4"/>
  <c r="D11" i="4"/>
  <c r="D10" i="4"/>
  <c r="D9" i="4"/>
  <c r="D8" i="4"/>
  <c r="D54" i="3"/>
  <c r="D53" i="3"/>
  <c r="D52" i="3"/>
  <c r="D55" i="3" s="1"/>
  <c r="D43" i="3"/>
  <c r="D42" i="3"/>
  <c r="D41" i="3"/>
  <c r="D40" i="3"/>
  <c r="D39" i="3"/>
  <c r="D38" i="3"/>
  <c r="D37" i="3"/>
  <c r="D36" i="3"/>
  <c r="D35" i="3"/>
  <c r="D34" i="3"/>
  <c r="D44" i="3" s="1"/>
  <c r="D29" i="3"/>
  <c r="D28" i="3"/>
  <c r="D27" i="3"/>
  <c r="D26" i="3"/>
  <c r="D25" i="3"/>
  <c r="D24" i="3"/>
  <c r="D23" i="3"/>
  <c r="D17" i="3"/>
  <c r="D16" i="3"/>
  <c r="D15" i="3"/>
  <c r="D14" i="3"/>
  <c r="D13" i="3"/>
  <c r="D11" i="3"/>
  <c r="D10" i="3"/>
  <c r="D9" i="3"/>
  <c r="D8" i="3"/>
  <c r="D55" i="2"/>
  <c r="D54" i="2"/>
  <c r="D53" i="2"/>
  <c r="D52" i="2"/>
  <c r="D43" i="2"/>
  <c r="D42" i="2"/>
  <c r="D41" i="2"/>
  <c r="D40" i="2"/>
  <c r="D39" i="2"/>
  <c r="D38" i="2"/>
  <c r="D37" i="2"/>
  <c r="D36" i="2"/>
  <c r="D35" i="2"/>
  <c r="D34" i="2"/>
  <c r="D44" i="2" s="1"/>
  <c r="D29" i="2"/>
  <c r="D28" i="2"/>
  <c r="D27" i="2"/>
  <c r="D26" i="2"/>
  <c r="D25" i="2"/>
  <c r="D24" i="2"/>
  <c r="D23" i="2"/>
  <c r="D17" i="2"/>
  <c r="D16" i="2"/>
  <c r="D15" i="2"/>
  <c r="D14" i="2"/>
  <c r="D13" i="2"/>
  <c r="D11" i="2"/>
  <c r="D10" i="2"/>
  <c r="D9" i="2"/>
  <c r="D8" i="2"/>
  <c r="D14" i="1"/>
  <c r="D15" i="1"/>
  <c r="D16" i="1"/>
  <c r="D17" i="1"/>
  <c r="D13" i="1"/>
  <c r="D54" i="1"/>
  <c r="D10" i="1"/>
  <c r="D43" i="1"/>
  <c r="D53" i="1"/>
  <c r="D52" i="1"/>
  <c r="D42" i="1"/>
  <c r="D41" i="1"/>
  <c r="D40" i="1"/>
  <c r="D34" i="1"/>
  <c r="D35" i="1"/>
  <c r="D39" i="1"/>
  <c r="D38" i="1"/>
  <c r="D37" i="1"/>
  <c r="D36" i="1"/>
  <c r="D29" i="1"/>
  <c r="D28" i="1"/>
  <c r="D27" i="1"/>
  <c r="D26" i="1"/>
  <c r="D24" i="1"/>
  <c r="D25" i="1"/>
  <c r="D23" i="1"/>
  <c r="D8" i="1"/>
  <c r="D9" i="1"/>
  <c r="D11" i="1"/>
  <c r="D30" i="15" l="1"/>
  <c r="E33" i="28"/>
  <c r="K13" i="28" s="1"/>
  <c r="L13" i="28" s="1"/>
  <c r="M13" i="28" s="1"/>
  <c r="D18" i="1"/>
  <c r="D58" i="1" s="1"/>
  <c r="K18" i="28"/>
  <c r="L18" i="28" s="1"/>
  <c r="M18" i="28" s="1"/>
  <c r="D44" i="19"/>
  <c r="D19" i="19"/>
  <c r="D18" i="5"/>
  <c r="D30" i="5"/>
  <c r="D57" i="5"/>
  <c r="D56" i="9"/>
  <c r="D18" i="9"/>
  <c r="D45" i="13"/>
  <c r="D59" i="13" s="1"/>
  <c r="D45" i="15"/>
  <c r="D56" i="22"/>
  <c r="D18" i="22"/>
  <c r="D30" i="22"/>
  <c r="D14" i="19"/>
  <c r="D69" i="19"/>
  <c r="H26" i="28"/>
  <c r="D55" i="11"/>
  <c r="D44" i="11"/>
  <c r="D58" i="11" s="1"/>
  <c r="D55" i="8"/>
  <c r="D44" i="8"/>
  <c r="D58" i="8" s="1"/>
  <c r="D44" i="6"/>
  <c r="D55" i="7"/>
  <c r="D44" i="7"/>
  <c r="D58" i="7" s="1"/>
  <c r="D45" i="9"/>
  <c r="D58" i="19"/>
  <c r="D55" i="10"/>
  <c r="D44" i="10"/>
  <c r="D58" i="10" s="1"/>
  <c r="D56" i="15"/>
  <c r="D44" i="12"/>
  <c r="D58" i="12" s="1"/>
  <c r="D45" i="22"/>
  <c r="D59" i="22" s="1"/>
  <c r="D46" i="5"/>
  <c r="D60" i="5" s="1"/>
  <c r="D55" i="4"/>
  <c r="D45" i="20"/>
  <c r="D59" i="20" s="1"/>
  <c r="D55" i="1"/>
  <c r="D44" i="1"/>
  <c r="K23" i="28" l="1"/>
  <c r="L23" i="28" s="1"/>
  <c r="M23" i="28" s="1"/>
  <c r="D59" i="15"/>
  <c r="K12" i="28"/>
  <c r="L12" i="28" s="1"/>
  <c r="M12" i="28" s="1"/>
  <c r="K19" i="28"/>
  <c r="L19" i="28" s="1"/>
  <c r="M19" i="28" s="1"/>
  <c r="K5" i="28"/>
  <c r="L5" i="28" s="1"/>
  <c r="M5" i="28" s="1"/>
  <c r="K3" i="28"/>
  <c r="L3" i="28" s="1"/>
  <c r="M3" i="28" s="1"/>
  <c r="K10" i="28"/>
  <c r="L10" i="28" s="1"/>
  <c r="M10" i="28" s="1"/>
  <c r="K15" i="28"/>
  <c r="L15" i="28" s="1"/>
  <c r="M15" i="28" s="1"/>
  <c r="K20" i="28"/>
  <c r="L20" i="28" s="1"/>
  <c r="M20" i="28" s="1"/>
  <c r="K25" i="28"/>
  <c r="L25" i="28" s="1"/>
  <c r="M25" i="28" s="1"/>
  <c r="K7" i="28"/>
  <c r="L7" i="28" s="1"/>
  <c r="M7" i="28" s="1"/>
  <c r="K17" i="28"/>
  <c r="L17" i="28" s="1"/>
  <c r="M17" i="28" s="1"/>
  <c r="K22" i="28"/>
  <c r="L22" i="28" s="1"/>
  <c r="M22" i="28" s="1"/>
  <c r="K4" i="28"/>
  <c r="L4" i="28" s="1"/>
  <c r="M4" i="28" s="1"/>
  <c r="K9" i="28"/>
  <c r="L9" i="28" s="1"/>
  <c r="M9" i="28" s="1"/>
  <c r="K14" i="28"/>
  <c r="L14" i="28" s="1"/>
  <c r="M14" i="28" s="1"/>
  <c r="K24" i="28"/>
  <c r="L24" i="28" s="1"/>
  <c r="M24" i="28" s="1"/>
  <c r="K6" i="28"/>
  <c r="L6" i="28" s="1"/>
  <c r="M6" i="28" s="1"/>
  <c r="K11" i="28"/>
  <c r="L11" i="28" s="1"/>
  <c r="M11" i="28" s="1"/>
  <c r="K16" i="28"/>
  <c r="L16" i="28" s="1"/>
  <c r="M16" i="28" s="1"/>
  <c r="K21" i="28"/>
  <c r="L21" i="28" s="1"/>
  <c r="M21" i="28" s="1"/>
  <c r="K2" i="28"/>
  <c r="L2" i="28" s="1"/>
  <c r="M2" i="28" s="1"/>
  <c r="K8" i="28"/>
  <c r="L8" i="28" s="1"/>
  <c r="M8" i="28" s="1"/>
  <c r="M26" i="28" l="1"/>
  <c r="L26" i="28"/>
</calcChain>
</file>

<file path=xl/sharedStrings.xml><?xml version="1.0" encoding="utf-8"?>
<sst xmlns="http://schemas.openxmlformats.org/spreadsheetml/2006/main" count="1688" uniqueCount="290">
  <si>
    <t>Totaal</t>
  </si>
  <si>
    <t>Punten</t>
  </si>
  <si>
    <t>Aantal</t>
  </si>
  <si>
    <t>II. Vormende activiteiten</t>
  </si>
  <si>
    <t xml:space="preserve">                                                                                              Totaal</t>
  </si>
  <si>
    <t>n</t>
  </si>
  <si>
    <t>I. Culturele zelfwerkzaamheid</t>
  </si>
  <si>
    <t>1. Studiedagen, vormingsdagen, kaderdagen, congressen</t>
  </si>
  <si>
    <t>2. Organiseren van voordrachtavond, groepsgesprek, debat, panel, symposium</t>
  </si>
  <si>
    <t xml:space="preserve">3. Organiseren van lessenreeksen (per les) of cursussen  </t>
  </si>
  <si>
    <t>4. Organiseren van culturele wedstrijd: opstel, voordracht,...</t>
  </si>
  <si>
    <t>6. Tijdschift, ledenblad of digitale nieuwsbrief, per pagina</t>
  </si>
  <si>
    <t>1. Medewerking aan een activiteit van de cultuurraad</t>
  </si>
  <si>
    <t>a) voor zelfuitvoering</t>
  </si>
  <si>
    <t>b) voor organisatie</t>
  </si>
  <si>
    <t>V. Werking in cultuurraad</t>
  </si>
  <si>
    <t>a) zelf organiseren: per dag</t>
  </si>
  <si>
    <t>b) Zelf organiseren: per avond</t>
  </si>
  <si>
    <t>c) deelnemen: per dag en per 
   deelnemer (maximaal 100 punten per dag)</t>
  </si>
  <si>
    <t>B. Een eigen website die op de 3 maand geactualiseerd wordt</t>
  </si>
  <si>
    <t>C. Een eigen pagina op een andere hoofdwebsite</t>
  </si>
  <si>
    <t>inhoudelijk</t>
  </si>
  <si>
    <t>logistiek</t>
  </si>
  <si>
    <t>8. Beschikken over een eigen profiel/pagina op sociale media</t>
  </si>
  <si>
    <t>Opmerkingen</t>
  </si>
  <si>
    <t>Aantal leden</t>
  </si>
  <si>
    <r>
      <t>III.</t>
    </r>
    <r>
      <rPr>
        <sz val="14"/>
        <rFont val="Tahoma"/>
        <family val="2"/>
      </rPr>
      <t xml:space="preserve"> </t>
    </r>
    <r>
      <rPr>
        <b/>
        <sz val="14"/>
        <rFont val="Tahoma"/>
        <family val="2"/>
      </rPr>
      <t>Verenigingsleven</t>
    </r>
  </si>
  <si>
    <t>Algemeen totaal</t>
  </si>
  <si>
    <t xml:space="preserve">1 t/m 4. Podiumactiviteit, beeldende kunst, film, tentoonstelling </t>
  </si>
  <si>
    <t>5.Literatuur</t>
  </si>
  <si>
    <t>IV. Samenwerking met andere organisatie</t>
  </si>
  <si>
    <t>2. Bijwonen van de algemene vergadering van de cultuurraad</t>
  </si>
  <si>
    <t>zelfuitvoering 30 tot 100 pagina's</t>
  </si>
  <si>
    <t>zelfuitvoering 101 tot 200 pagina's</t>
  </si>
  <si>
    <t>zelfuitvoering 200 en meer pagina's</t>
  </si>
  <si>
    <t>Publicatie</t>
  </si>
  <si>
    <t>bijwonen in groep van min.10 personen</t>
  </si>
  <si>
    <t>Vereniging kiest voor het forfait (=500,00 euro) Ja of neen inullen</t>
  </si>
  <si>
    <r>
      <t xml:space="preserve">                                                                                        </t>
    </r>
    <r>
      <rPr>
        <b/>
        <sz val="14"/>
        <rFont val="Tahoma"/>
        <family val="2"/>
      </rPr>
      <t xml:space="preserve">     Totaal</t>
    </r>
  </si>
  <si>
    <t>FORMULE NOG TOE TE VOEGEN</t>
  </si>
  <si>
    <t>1. Algemene ledenvergadering, feestavond voor de leden, reis voor de leden (maximaal 2 per jaar = maximaal 200 punten)</t>
  </si>
  <si>
    <t>3. Clubwerking, reptetitie, oefenstonde, demonstratie (maximaal 1 per maand = maximaal 300 punten)</t>
  </si>
  <si>
    <t>4. Georganiseerde bijeenkomst, werkgroep, overleggroep (maximaal 1 per maand = maximaal 120 punten)</t>
  </si>
  <si>
    <t>2. Bestuursvergadering (maximaal 1 per maand)</t>
  </si>
  <si>
    <t>5. Deelname aan culturele wedstrijd, per deelnemer (max 5 deelnemers), Organisator moet vereniging zijn,</t>
  </si>
  <si>
    <t>7. A. een eigen website (eenmalige toekenning)</t>
  </si>
  <si>
    <t>NOG TE BEKIJKEN INTERN</t>
  </si>
  <si>
    <t>5. Organiseren van een culturele reis die openstaat voor niet - leden (met een maximum van 4 dagen en max 2/jaar))</t>
  </si>
  <si>
    <t xml:space="preserve">6 - Femma Pamel </t>
  </si>
  <si>
    <t>1 - ATTIC</t>
  </si>
  <si>
    <t>2 - Bezenweg comité</t>
  </si>
  <si>
    <t>3 - Concertband Armonia</t>
  </si>
  <si>
    <t>4 - Davidfonds Roosdaal</t>
  </si>
  <si>
    <t>5 - Feestcomité De Kam</t>
  </si>
  <si>
    <t>7 - Femma Ledeberg</t>
  </si>
  <si>
    <t>8 - Ferm Bochtlombeek</t>
  </si>
  <si>
    <t>9 Ferm OLV-Lombeek</t>
  </si>
  <si>
    <t>10 Ferm Pamel</t>
  </si>
  <si>
    <t>12 - Fusa Koor</t>
  </si>
  <si>
    <t>13  Gezinsbond OLV-Lombeek</t>
  </si>
  <si>
    <t>14 - Gezinsbond Strijtem</t>
  </si>
  <si>
    <t xml:space="preserve">15 Het Locje vzw </t>
  </si>
  <si>
    <t>16 - Konklijke fanfare De Eendracht OLV-Lombeek</t>
  </si>
  <si>
    <t>17 - Koninklijke fanfare de Verbroedering Borchtlombeek</t>
  </si>
  <si>
    <t>18 - Piezelstraatvrienden</t>
  </si>
  <si>
    <t>19 - RAUSA</t>
  </si>
  <si>
    <t>20 - SAM</t>
  </si>
  <si>
    <t>21 - Sint-Martinuskoor</t>
  </si>
  <si>
    <t>22 - vzw Den Hoek</t>
  </si>
  <si>
    <t xml:space="preserve">23 - Café Socrates </t>
  </si>
  <si>
    <t>24 - Chiro Amigo's</t>
  </si>
  <si>
    <t>Naam aanvrager</t>
  </si>
  <si>
    <t>Naam vereniging</t>
  </si>
  <si>
    <t>Hoe</t>
  </si>
  <si>
    <t>Datum</t>
  </si>
  <si>
    <t>intern nummer</t>
  </si>
  <si>
    <t>Toelage zalen</t>
  </si>
  <si>
    <t>Werkingssubs.</t>
  </si>
  <si>
    <t>De Roo Chris</t>
  </si>
  <si>
    <t>Attic 7</t>
  </si>
  <si>
    <t>mail</t>
  </si>
  <si>
    <t>X</t>
  </si>
  <si>
    <t>Linthout Nancy</t>
  </si>
  <si>
    <t>Bezenweg Comité</t>
  </si>
  <si>
    <t>Lauwaert Kris</t>
  </si>
  <si>
    <t>Concertband Armonia</t>
  </si>
  <si>
    <t>Bauduin Dirk</t>
  </si>
  <si>
    <t>Davidsfonds Roosdaal</t>
  </si>
  <si>
    <t>Van Den Bosch Julien</t>
  </si>
  <si>
    <t>Feestcomité De Kam</t>
  </si>
  <si>
    <t>Wijns Lieve</t>
  </si>
  <si>
    <t>FEMMA Pamel</t>
  </si>
  <si>
    <t>afgifte</t>
  </si>
  <si>
    <t>Van Loo Daniella</t>
  </si>
  <si>
    <t>FEMMA Roosdaal Ledeberg</t>
  </si>
  <si>
    <t>Versavel Leen</t>
  </si>
  <si>
    <t>Ferm Borchtlombeek</t>
  </si>
  <si>
    <t>De Dobbeleer Frieda</t>
  </si>
  <si>
    <t>Ferm Onze L Vr Lombeel</t>
  </si>
  <si>
    <t>Hemerijckx Lieve</t>
  </si>
  <si>
    <t>Ferm Pamel</t>
  </si>
  <si>
    <t>afgite</t>
  </si>
  <si>
    <t>Verbestel Norbert</t>
  </si>
  <si>
    <t>Fotografen vereniging Roosdaal</t>
  </si>
  <si>
    <t>Van Erdeghem Marc</t>
  </si>
  <si>
    <t xml:space="preserve">Fusa Koor </t>
  </si>
  <si>
    <t>Van Huylenbroeck Linda</t>
  </si>
  <si>
    <t>Gezinsbond O.L.VR. Lombeek</t>
  </si>
  <si>
    <t>Hemerijckx Yves</t>
  </si>
  <si>
    <t>Gezinsbond Strijtem</t>
  </si>
  <si>
    <t>De Bolle Luc</t>
  </si>
  <si>
    <t>Het Locje VZW Lombeek</t>
  </si>
  <si>
    <t>Geeroms Patricia</t>
  </si>
  <si>
    <t>Koninkl fanfare de Eendracht OLV Lombeek</t>
  </si>
  <si>
    <t>Van Nuffel Bruno</t>
  </si>
  <si>
    <t>Koninklijke fanfare de Verbroedering
 Borchtlombeek</t>
  </si>
  <si>
    <t>Ruts Johan</t>
  </si>
  <si>
    <t>Piezelstraatvrienden</t>
  </si>
  <si>
    <t>Evenepoel Walter</t>
  </si>
  <si>
    <t>Rausa</t>
  </si>
  <si>
    <t>Van der Perre Gert</t>
  </si>
  <si>
    <t>SAM</t>
  </si>
  <si>
    <t>Anne Mie Vaeremans</t>
  </si>
  <si>
    <t>Sint Martinus koor :GEEN AANVRAAG</t>
  </si>
  <si>
    <t>niet</t>
  </si>
  <si>
    <t>stopzetting werking</t>
  </si>
  <si>
    <t>Demesmaeker Ellen</t>
  </si>
  <si>
    <t>VZW Den Hoek</t>
  </si>
  <si>
    <t>Willem Van Den Bosch</t>
  </si>
  <si>
    <t>Chiro Amigo's Pamel Jongens</t>
  </si>
  <si>
    <t>?</t>
  </si>
  <si>
    <t>x</t>
  </si>
  <si>
    <t>Rik van Nuffel</t>
  </si>
  <si>
    <t>Café Socrates</t>
  </si>
  <si>
    <t>geen activiteiten</t>
  </si>
  <si>
    <t>&lt;</t>
  </si>
  <si>
    <t>29/08/21 Kermis Strijtem</t>
  </si>
  <si>
    <r>
      <t xml:space="preserve">3. Clubwerking, </t>
    </r>
    <r>
      <rPr>
        <b/>
        <sz val="14"/>
        <rFont val="Tahoma"/>
        <family val="2"/>
      </rPr>
      <t>reptetitie</t>
    </r>
    <r>
      <rPr>
        <sz val="14"/>
        <rFont val="Tahoma"/>
        <family val="2"/>
      </rPr>
      <t>, oefenstonde, demonstratie (maximaal 1 per maand = maximaal 300 punten)</t>
    </r>
  </si>
  <si>
    <t>15/09/20;15/12/20;07/07/21</t>
  </si>
  <si>
    <t>is dit de eerste aanvraag?</t>
  </si>
  <si>
    <t>geen data opgegeven, na controle 22/09/2020 Patrick Haelterman =1(geen 2)</t>
  </si>
  <si>
    <t>4 aangegeven maar beperkt tot 2 per jaar 08/07/21;18/09/21;24/06/21; 25/05/21</t>
  </si>
  <si>
    <t>ja</t>
  </si>
  <si>
    <t>neen</t>
  </si>
  <si>
    <t>max 1 per maand</t>
  </si>
  <si>
    <t>29/06/21;24/03/21 oke</t>
  </si>
  <si>
    <t>Neen</t>
  </si>
  <si>
    <t>Jan Boen</t>
  </si>
  <si>
    <t>24/03/21; 22/09/20</t>
  </si>
  <si>
    <t>20 dagen en 26 deelnemers(100 punten *20 dagen)</t>
  </si>
  <si>
    <t>7/10/20;30/10/20; 19/03/21</t>
  </si>
  <si>
    <t>12 vergaderingen maar in november waren er 2</t>
  </si>
  <si>
    <t>8 clubwerkingen maar in september waren er 2</t>
  </si>
  <si>
    <t>8 aangegeven maar in sept en in jan waren er 2</t>
  </si>
  <si>
    <t>oké</t>
  </si>
  <si>
    <t>genealogie 05/06</t>
  </si>
  <si>
    <t>24/11;14/12; 06/01;02/02;23/03;09/06;23/07</t>
  </si>
  <si>
    <t>05/09;03/10</t>
  </si>
  <si>
    <t>nagekeken allemaal in een andere maand</t>
  </si>
  <si>
    <t>10 dagen (8*1 deelnemer+2*2 deelnemers) oke</t>
  </si>
  <si>
    <t>23/09/20+10/06/21; 17/08/21 oke</t>
  </si>
  <si>
    <t>05/05/21+09/20 oké</t>
  </si>
  <si>
    <t>treinuitstap 15/09/20</t>
  </si>
  <si>
    <t>09/20;10/20;03/21;08/21;06/21</t>
  </si>
  <si>
    <t>22/09;17/06</t>
  </si>
  <si>
    <t>kiezen voor basisforfait van 500,00 €</t>
  </si>
  <si>
    <t>geen activiteiten gedaan , dus enkel basissubsidie</t>
  </si>
  <si>
    <t>nieuwe naam agenda AV</t>
  </si>
  <si>
    <t>aalst zie mail 19/11</t>
  </si>
  <si>
    <t>Leden</t>
  </si>
  <si>
    <t>Basissubsidie 0,50 euro per lid</t>
  </si>
  <si>
    <t>Behaalde punten</t>
  </si>
  <si>
    <t>Werking subsidie</t>
  </si>
  <si>
    <t>Totaal subsidie toegekend</t>
  </si>
  <si>
    <t>(wekelijkse online bespreking 'Foto van de week' 58 foto's , maar max 12)</t>
  </si>
  <si>
    <t>aanleveren foto's voor Rausa en 'Kattem vanuit een ander perspectief</t>
  </si>
  <si>
    <t>Kunstkijkers</t>
  </si>
  <si>
    <t>kantklos (5) plus line dans (2)</t>
  </si>
  <si>
    <t>29/09/20;20/10/20;05/11/20;15/12/20;14/01/21;09/02/21;16/03/21;27/04/21;18/05/21;15/06/21;17/08/21= 11 !opgegeven (12)</t>
  </si>
  <si>
    <t>show mama mia</t>
  </si>
  <si>
    <t>nu pas opgestart? Neen DB nagekeken</t>
  </si>
  <si>
    <t>12/06;14/06;21/06;28/06;05/07;12/07;19/07;26/07;02/08;09/08;16/08;23/08=12 maar max, 1 per maand! Toegestaan door DB, als voorbereiding voor optreden</t>
  </si>
  <si>
    <t>gaat over kermis september 21, volgend jaar indienen! Zie DB</t>
  </si>
  <si>
    <t>bestaat reeds, niet dit jaar opgericht, zie DB</t>
  </si>
  <si>
    <t>6+1(grot Poelk opluisteren mis= clubwerking)</t>
  </si>
  <si>
    <t>grot Poelk opluisteren mis, moet naar clubwerking</t>
  </si>
  <si>
    <t>geen datums aanwezig+ hoe controle?oké DB</t>
  </si>
  <si>
    <t>, oke DB</t>
  </si>
  <si>
    <t>we gaan ervan uit dat deze pas dit jaar werd opgericht</t>
  </si>
  <si>
    <t>Stoppen met hun werking door Corona</t>
  </si>
  <si>
    <t>Geen aanvraag wegens geen werking</t>
  </si>
  <si>
    <t>kermis september 21verhuizen naar volgend jaar! Zie DB</t>
  </si>
  <si>
    <t>11 Fotografen vereniging Roosdaal</t>
  </si>
  <si>
    <t>Forfait</t>
  </si>
  <si>
    <t>samenwerking overdragen naar volgend jaar</t>
  </si>
  <si>
    <t>geen samenwerking toegestaan werkgroep</t>
  </si>
  <si>
    <t>Café Socrates: GEEN AANVRAAG</t>
  </si>
  <si>
    <t>42 sportende leden, 23 gemeenschappelijk met Evelien</t>
  </si>
  <si>
    <t>198-23= 175</t>
  </si>
  <si>
    <t>15 -(overlapping met sport)</t>
  </si>
  <si>
    <t xml:space="preserve"> 23-(overlapping met sport)</t>
  </si>
  <si>
    <t>9-(overlapping met sport)</t>
  </si>
  <si>
    <t>145-15=130</t>
  </si>
  <si>
    <t>15- (overlapping met sport)</t>
  </si>
  <si>
    <t>51-9=42</t>
  </si>
  <si>
    <t>enkel voor zalen ingediend</t>
  </si>
  <si>
    <t>22/9/20 + 24/3/21 + 29/6/21</t>
  </si>
  <si>
    <t>22/9/2020 + 29/6/2021 (29/6 werd niet aangegeven op aanvraagformulier maar waren wel aanwezig)</t>
  </si>
  <si>
    <t>22/9/2020 + 24/3/2021 + 29/6/2021</t>
  </si>
  <si>
    <t xml:space="preserve">22/9/2020 + 24/3/2021 + 29/6/2021 </t>
  </si>
  <si>
    <t>24/3/2021 + 29/6/2021</t>
  </si>
  <si>
    <t>22/09/2020 + ; 29/06/2021</t>
  </si>
  <si>
    <t>29/09/21  +  24/03/21</t>
  </si>
  <si>
    <t>22/09/2020 + 24/03/2021</t>
  </si>
  <si>
    <t>c) voor gastoptreden (max,5 per jaar)</t>
  </si>
  <si>
    <t>d) voor bijwonen in groep (max 2 per jaar)</t>
  </si>
  <si>
    <t>09/12;22/01;10/02;15/03;03/05;05/07;28/07;06/09 geen 8</t>
  </si>
  <si>
    <t>geen datum ingevuld, na controle 29 juni 2021 Linda Roelandts</t>
  </si>
  <si>
    <t>we gaan ervan uit dat deze pas dit jaar werd opgestart</t>
  </si>
  <si>
    <r>
      <t xml:space="preserve">Activiteit door meerdere verenigingen georganiseerd                    </t>
    </r>
    <r>
      <rPr>
        <b/>
        <i/>
        <sz val="14"/>
        <rFont val="Tahoma"/>
        <family val="2"/>
      </rPr>
      <t>50%</t>
    </r>
  </si>
  <si>
    <t>ingevuld door Bert De Moortel wegens onduidelijke aanvraagformulier</t>
  </si>
  <si>
    <t>euro</t>
  </si>
  <si>
    <t>punten</t>
  </si>
  <si>
    <t>puntwaarde</t>
  </si>
  <si>
    <t>controle (=bedrag voorzien in budget)</t>
  </si>
  <si>
    <t>13/9/20-Monoloog "De goudsmid op de heuvel" -100%</t>
  </si>
  <si>
    <t>10/10/20-Monloog "de lege bunkers"- 100%</t>
  </si>
  <si>
    <t>13/9/21-Tentoonstelling- Geschiedenis van Ledeber en Villa Kapelleweide- 80%</t>
  </si>
  <si>
    <t>subtotaal</t>
  </si>
  <si>
    <t>Zie rode tekst</t>
  </si>
  <si>
    <t>10/10/2020 - Archeoloogdag in samenwerking met cultuurraad-25%</t>
  </si>
  <si>
    <t>Correctie basissubsidie met artikel 2 van het reglement</t>
  </si>
  <si>
    <t>sneukeltocht en plantjesverkoop zijn geen activiteit van de cultuurrraad (1) niet aanvaard door werkgroep</t>
  </si>
  <si>
    <t xml:space="preserve">Akkoord </t>
  </si>
  <si>
    <t>Rekeningnummers</t>
  </si>
  <si>
    <t>BE 04734109117531</t>
  </si>
  <si>
    <t>BE 98393028130493</t>
  </si>
  <si>
    <t>BE 51103062098862</t>
  </si>
  <si>
    <t>BE18734161006265</t>
  </si>
  <si>
    <t>ontbreekt</t>
  </si>
  <si>
    <t>BE 74103074480207</t>
  </si>
  <si>
    <t>BE 98973350583393</t>
  </si>
  <si>
    <t>BE50973382905918</t>
  </si>
  <si>
    <t>Ferm Onze L Vr Lombeek</t>
  </si>
  <si>
    <t>BE 12751204937192</t>
  </si>
  <si>
    <t>BE 41853814351610</t>
  </si>
  <si>
    <t>BE 77377089318142</t>
  </si>
  <si>
    <t>734-0337650-02</t>
  </si>
  <si>
    <t>BE 34001758405690</t>
  </si>
  <si>
    <t>BE 86068891267450</t>
  </si>
  <si>
    <t>BE 53736073418253</t>
  </si>
  <si>
    <t>BE 10736065847304</t>
  </si>
  <si>
    <t>BE 58979225949579</t>
  </si>
  <si>
    <t>BE 09103056520857</t>
  </si>
  <si>
    <t>BE 97860115572549</t>
  </si>
  <si>
    <t>BE 80750661017877</t>
  </si>
  <si>
    <t>BE 85751201446206</t>
  </si>
  <si>
    <t>nvt</t>
  </si>
  <si>
    <t>08/07/21;24/06/21;25/05/21-oké</t>
  </si>
  <si>
    <t>18/09/2021 valt buiten de subsidieperiode</t>
  </si>
  <si>
    <t>19/09 valt buiten de subsidieperiode</t>
  </si>
  <si>
    <t>7 aangegeven maar aug waren er 2: 29/01/21;02/05/21;21/03/21;07/07/21;14/08/21;28/08/21 oké DB</t>
  </si>
  <si>
    <t>6/09/21 valt buiten de subsidieperiode</t>
  </si>
  <si>
    <t>21 ingevuld, moet er 1 zijn (augustus)</t>
  </si>
  <si>
    <t>3/11/20; 10/11/20; 16/12/20;23/3/21;14/04/21; 02/05/21;11/08/2021</t>
  </si>
  <si>
    <t>1/09 valt buiten de subsidieperiode</t>
  </si>
  <si>
    <t>15/09/2020; 15/02/2021</t>
  </si>
  <si>
    <t>Bert:  ik heb Plan Troost voor de 3 verenigingen onder samenwerking geplaatst voor de 3 KVLV's</t>
  </si>
  <si>
    <t>Plan Troost</t>
  </si>
  <si>
    <t>Plan Troost, samen met 3 KVLV's</t>
  </si>
  <si>
    <t>1/7/20+17/12/20 -6/2/2021oke</t>
  </si>
  <si>
    <t>10/06/2020 valt niet in deze subsidieperiode</t>
  </si>
  <si>
    <t>Plantroost</t>
  </si>
  <si>
    <t>15/12/20 en 15/05/2021</t>
  </si>
  <si>
    <t>10/09/2021 valt niet in deze subsidieperiode</t>
  </si>
  <si>
    <t>30/09/2020; 21/12/2020;20/04/2021; 20/05/2021</t>
  </si>
  <si>
    <t>15/09 en 25/09 vallen niet in deze subsidieperiode, alsook het Kubben op 26/09/2021</t>
  </si>
  <si>
    <t>31/03/21-Film - het leven van sis Barbé</t>
  </si>
  <si>
    <t>13/7/21-Film-Pastoor cuyltis keert terug naar de aarde</t>
  </si>
  <si>
    <t>13/9/2020-muziek- Concert erfgoeddag door Eddy Petersborg (doeldelzak) en Marc Vndenneucker (accordean)-80%</t>
  </si>
  <si>
    <t>13/09/2020-Fotografie-Ledeberg (tentoongesteld op open monumentendag) ism Fotografenvereniging-25%</t>
  </si>
  <si>
    <t>Fototentoonstelling OMD, ism Rausa</t>
  </si>
  <si>
    <t>Euro</t>
  </si>
  <si>
    <t>Totaal te verdelen bedrag:</t>
  </si>
  <si>
    <t>- totaal forfaits</t>
  </si>
  <si>
    <t>- totaal basissubsidies</t>
  </si>
  <si>
    <t>te verdelen voor werkingssubsidies</t>
  </si>
  <si>
    <t xml:space="preserve">Puntwaarde: </t>
  </si>
  <si>
    <t>crea avonden plus aapjes + lapjes breien voor MPC</t>
  </si>
  <si>
    <t>geen Sneukeltocht en Plantjesverkoop, wel regiowerking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</si>
</sst>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0"/>
      <name val="Arial"/>
    </font>
    <font>
      <sz val="10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sz val="8"/>
      <name val="Arial"/>
      <family val="2"/>
    </font>
    <font>
      <i/>
      <sz val="10"/>
      <name val="Tahoma"/>
      <family val="2"/>
    </font>
    <font>
      <b/>
      <u/>
      <sz val="14"/>
      <name val="Tahoma"/>
      <family val="2"/>
    </font>
    <font>
      <sz val="14"/>
      <name val="Tahoma"/>
      <family val="2"/>
    </font>
    <font>
      <b/>
      <sz val="14"/>
      <name val="Tahoma"/>
      <family val="2"/>
    </font>
    <font>
      <i/>
      <sz val="14"/>
      <name val="Tahoma"/>
      <family val="2"/>
    </font>
    <font>
      <b/>
      <i/>
      <sz val="14"/>
      <name val="Tahoma"/>
      <family val="2"/>
    </font>
    <font>
      <b/>
      <i/>
      <u/>
      <sz val="14"/>
      <name val="Tahoma"/>
      <family val="2"/>
    </font>
    <font>
      <sz val="14"/>
      <color rgb="FFFF0000"/>
      <name val="Tahoma"/>
      <family val="2"/>
    </font>
    <font>
      <sz val="10"/>
      <color rgb="FFFF0000"/>
      <name val="Tahoma"/>
      <family val="2"/>
    </font>
    <font>
      <i/>
      <sz val="14"/>
      <color rgb="FFFF0000"/>
      <name val="Tahoma"/>
      <family val="2"/>
    </font>
    <font>
      <i/>
      <sz val="10"/>
      <color rgb="FFFF0000"/>
      <name val="Tahoma"/>
      <family val="2"/>
    </font>
    <font>
      <sz val="14"/>
      <color rgb="FF00B050"/>
      <name val="Tahoma"/>
      <family val="2"/>
    </font>
    <font>
      <b/>
      <sz val="14"/>
      <color rgb="FF00B050"/>
      <name val="Tahoma"/>
      <family val="2"/>
    </font>
    <font>
      <sz val="10"/>
      <color rgb="FF00B050"/>
      <name val="Tahoma"/>
      <family val="2"/>
    </font>
    <font>
      <b/>
      <i/>
      <sz val="14"/>
      <color rgb="FF00B050"/>
      <name val="Tahoma"/>
      <family val="2"/>
    </font>
    <font>
      <sz val="10"/>
      <color rgb="FFFF0000"/>
      <name val="Montserrat"/>
      <family val="2"/>
    </font>
    <font>
      <b/>
      <sz val="10"/>
      <color theme="1"/>
      <name val="Montserrat"/>
    </font>
    <font>
      <sz val="10"/>
      <name val="Montserrat"/>
    </font>
    <font>
      <sz val="12"/>
      <name val="Arial"/>
      <family val="2"/>
    </font>
    <font>
      <b/>
      <sz val="12"/>
      <color theme="1"/>
      <name val="Montserrat"/>
    </font>
    <font>
      <b/>
      <sz val="12"/>
      <name val="Arial"/>
      <family val="2"/>
    </font>
    <font>
      <sz val="12"/>
      <name val="Montserrat"/>
    </font>
    <font>
      <sz val="12"/>
      <color rgb="FFFF0000"/>
      <name val="Montserrat"/>
      <family val="2"/>
    </font>
    <font>
      <sz val="12"/>
      <name val="Montserrat"/>
      <family val="2"/>
    </font>
    <font>
      <sz val="10"/>
      <name val="Arial"/>
      <family val="2"/>
    </font>
    <font>
      <b/>
      <sz val="10"/>
      <name val="Montserrat"/>
    </font>
    <font>
      <sz val="10"/>
      <name val="Montserrat"/>
      <family val="2"/>
    </font>
    <font>
      <b/>
      <sz val="12"/>
      <name val="Montserrat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Montserrat"/>
    </font>
    <font>
      <b/>
      <i/>
      <sz val="12"/>
      <color rgb="FF00B050"/>
      <name val="Arial"/>
      <family val="2"/>
    </font>
    <font>
      <b/>
      <i/>
      <sz val="14"/>
      <color rgb="FFFF0000"/>
      <name val="Tahoma"/>
      <family val="2"/>
    </font>
    <font>
      <b/>
      <i/>
      <sz val="10"/>
      <color rgb="FFFF0000"/>
      <name val="Tahoma"/>
      <family val="2"/>
    </font>
    <font>
      <b/>
      <sz val="14"/>
      <color rgb="FFFF0000"/>
      <name val="Tahoma"/>
      <family val="2"/>
    </font>
    <font>
      <b/>
      <u/>
      <sz val="14"/>
      <color rgb="FFFF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3" borderId="1" xfId="0" applyFont="1" applyFill="1" applyBorder="1"/>
    <xf numFmtId="0" fontId="1" fillId="3" borderId="0" xfId="0" applyFont="1" applyFill="1"/>
    <xf numFmtId="0" fontId="7" fillId="0" borderId="1" xfId="0" applyFont="1" applyBorder="1" applyAlignment="1">
      <alignment vertical="justify" wrapText="1"/>
    </xf>
    <xf numFmtId="0" fontId="7" fillId="0" borderId="1" xfId="0" applyFont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0" fontId="8" fillId="3" borderId="1" xfId="0" applyFont="1" applyFill="1" applyBorder="1" applyAlignment="1">
      <alignment wrapText="1"/>
    </xf>
    <xf numFmtId="10" fontId="7" fillId="0" borderId="1" xfId="0" applyNumberFormat="1" applyFont="1" applyBorder="1" applyAlignment="1">
      <alignment wrapText="1"/>
    </xf>
    <xf numFmtId="9" fontId="9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9" fontId="8" fillId="3" borderId="1" xfId="0" applyNumberFormat="1" applyFont="1" applyFill="1" applyBorder="1" applyAlignment="1">
      <alignment wrapText="1"/>
    </xf>
    <xf numFmtId="0" fontId="7" fillId="0" borderId="1" xfId="0" applyFont="1" applyBorder="1" applyAlignment="1">
      <alignment horizontal="right" wrapText="1"/>
    </xf>
    <xf numFmtId="0" fontId="7" fillId="2" borderId="0" xfId="0" applyFont="1" applyFill="1" applyAlignment="1">
      <alignment wrapText="1"/>
    </xf>
    <xf numFmtId="0" fontId="7" fillId="2" borderId="1" xfId="0" applyFont="1" applyFill="1" applyBorder="1" applyAlignment="1">
      <alignment wrapText="1"/>
    </xf>
    <xf numFmtId="0" fontId="8" fillId="0" borderId="1" xfId="0" applyNumberFormat="1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Border="1" applyAlignment="1">
      <alignment wrapText="1"/>
    </xf>
    <xf numFmtId="0" fontId="3" fillId="3" borderId="0" xfId="0" applyFont="1" applyFill="1" applyAlignment="1"/>
    <xf numFmtId="9" fontId="2" fillId="3" borderId="0" xfId="0" applyNumberFormat="1" applyFont="1" applyFill="1"/>
    <xf numFmtId="0" fontId="8" fillId="4" borderId="1" xfId="0" applyFont="1" applyFill="1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1" fillId="4" borderId="0" xfId="0" applyFont="1" applyFill="1"/>
    <xf numFmtId="0" fontId="7" fillId="3" borderId="1" xfId="0" applyFont="1" applyFill="1" applyBorder="1" applyAlignment="1">
      <alignment vertical="justify" wrapText="1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5" fillId="0" borderId="0" xfId="0" applyFont="1"/>
    <xf numFmtId="0" fontId="7" fillId="5" borderId="1" xfId="0" applyFont="1" applyFill="1" applyBorder="1" applyAlignment="1">
      <alignment wrapText="1"/>
    </xf>
    <xf numFmtId="0" fontId="1" fillId="5" borderId="0" xfId="0" applyFont="1" applyFill="1"/>
    <xf numFmtId="0" fontId="11" fillId="0" borderId="1" xfId="0" applyFont="1" applyBorder="1" applyAlignment="1">
      <alignment horizontal="left" wrapText="1"/>
    </xf>
    <xf numFmtId="0" fontId="12" fillId="3" borderId="1" xfId="0" applyFont="1" applyFill="1" applyBorder="1" applyAlignment="1">
      <alignment wrapText="1"/>
    </xf>
    <xf numFmtId="0" fontId="13" fillId="3" borderId="0" xfId="0" applyFont="1" applyFill="1"/>
    <xf numFmtId="0" fontId="12" fillId="0" borderId="1" xfId="0" applyFont="1" applyBorder="1" applyAlignment="1">
      <alignment wrapText="1"/>
    </xf>
    <xf numFmtId="0" fontId="13" fillId="0" borderId="0" xfId="0" applyFont="1"/>
    <xf numFmtId="0" fontId="14" fillId="0" borderId="1" xfId="0" applyFont="1" applyBorder="1" applyAlignment="1">
      <alignment wrapText="1"/>
    </xf>
    <xf numFmtId="0" fontId="15" fillId="0" borderId="0" xfId="0" applyFont="1"/>
    <xf numFmtId="0" fontId="8" fillId="3" borderId="1" xfId="0" applyFont="1" applyFill="1" applyBorder="1" applyAlignment="1">
      <alignment horizontal="right" wrapText="1"/>
    </xf>
    <xf numFmtId="0" fontId="7" fillId="3" borderId="1" xfId="0" applyFont="1" applyFill="1" applyBorder="1" applyAlignment="1">
      <alignment horizontal="right" wrapText="1"/>
    </xf>
    <xf numFmtId="0" fontId="16" fillId="3" borderId="1" xfId="0" applyFont="1" applyFill="1" applyBorder="1" applyAlignment="1">
      <alignment wrapText="1"/>
    </xf>
    <xf numFmtId="0" fontId="17" fillId="3" borderId="1" xfId="0" applyFont="1" applyFill="1" applyBorder="1" applyAlignment="1">
      <alignment wrapText="1"/>
    </xf>
    <xf numFmtId="0" fontId="16" fillId="3" borderId="0" xfId="0" applyFont="1" applyFill="1" applyAlignment="1">
      <alignment wrapText="1"/>
    </xf>
    <xf numFmtId="0" fontId="18" fillId="3" borderId="1" xfId="0" applyFont="1" applyFill="1" applyBorder="1"/>
    <xf numFmtId="0" fontId="16" fillId="3" borderId="1" xfId="0" applyNumberFormat="1" applyFont="1" applyFill="1" applyBorder="1" applyAlignment="1">
      <alignment wrapText="1"/>
    </xf>
    <xf numFmtId="0" fontId="16" fillId="4" borderId="1" xfId="0" applyFont="1" applyFill="1" applyBorder="1" applyAlignment="1">
      <alignment wrapText="1"/>
    </xf>
    <xf numFmtId="9" fontId="19" fillId="3" borderId="1" xfId="0" applyNumberFormat="1" applyFont="1" applyFill="1" applyBorder="1" applyAlignment="1">
      <alignment wrapText="1"/>
    </xf>
    <xf numFmtId="0" fontId="16" fillId="4" borderId="1" xfId="0" applyNumberFormat="1" applyFont="1" applyFill="1" applyBorder="1" applyAlignment="1">
      <alignment wrapText="1"/>
    </xf>
    <xf numFmtId="0" fontId="21" fillId="0" borderId="1" xfId="0" applyFont="1" applyBorder="1"/>
    <xf numFmtId="49" fontId="21" fillId="0" borderId="1" xfId="0" applyNumberFormat="1" applyFont="1" applyBorder="1" applyAlignment="1">
      <alignment vertical="justify"/>
    </xf>
    <xf numFmtId="0" fontId="2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2" fillId="0" borderId="1" xfId="0" applyFont="1" applyBorder="1"/>
    <xf numFmtId="0" fontId="20" fillId="0" borderId="1" xfId="0" applyFont="1" applyBorder="1"/>
    <xf numFmtId="0" fontId="20" fillId="0" borderId="1" xfId="0" applyFont="1" applyBorder="1" applyAlignment="1">
      <alignment horizontal="center" vertical="center"/>
    </xf>
    <xf numFmtId="0" fontId="20" fillId="0" borderId="0" xfId="0" applyFont="1"/>
    <xf numFmtId="0" fontId="0" fillId="0" borderId="2" xfId="0" applyBorder="1"/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14" fontId="7" fillId="3" borderId="1" xfId="0" applyNumberFormat="1" applyFont="1" applyFill="1" applyBorder="1" applyAlignment="1">
      <alignment wrapText="1"/>
    </xf>
    <xf numFmtId="16" fontId="7" fillId="0" borderId="1" xfId="0" applyNumberFormat="1" applyFont="1" applyBorder="1" applyAlignment="1">
      <alignment wrapText="1"/>
    </xf>
    <xf numFmtId="16" fontId="7" fillId="3" borderId="1" xfId="0" applyNumberFormat="1" applyFont="1" applyFill="1" applyBorder="1" applyAlignment="1">
      <alignment wrapText="1"/>
    </xf>
    <xf numFmtId="0" fontId="8" fillId="6" borderId="1" xfId="0" applyFont="1" applyFill="1" applyBorder="1" applyAlignment="1">
      <alignment horizontal="left" wrapText="1"/>
    </xf>
    <xf numFmtId="0" fontId="16" fillId="6" borderId="1" xfId="0" applyFont="1" applyFill="1" applyBorder="1" applyAlignment="1">
      <alignment wrapText="1"/>
    </xf>
    <xf numFmtId="0" fontId="7" fillId="6" borderId="1" xfId="0" applyFont="1" applyFill="1" applyBorder="1" applyAlignment="1">
      <alignment wrapText="1"/>
    </xf>
    <xf numFmtId="0" fontId="1" fillId="6" borderId="0" xfId="0" applyFont="1" applyFill="1" applyAlignment="1"/>
    <xf numFmtId="0" fontId="1" fillId="6" borderId="0" xfId="0" applyFont="1" applyFill="1"/>
    <xf numFmtId="0" fontId="16" fillId="6" borderId="1" xfId="0" applyFont="1" applyFill="1" applyBorder="1" applyAlignment="1">
      <alignment horizontal="fill" wrapText="1"/>
    </xf>
    <xf numFmtId="0" fontId="23" fillId="0" borderId="0" xfId="0" applyFont="1"/>
    <xf numFmtId="0" fontId="23" fillId="6" borderId="0" xfId="0" applyFont="1" applyFill="1"/>
    <xf numFmtId="0" fontId="23" fillId="0" borderId="1" xfId="0" applyFont="1" applyBorder="1"/>
    <xf numFmtId="0" fontId="23" fillId="4" borderId="1" xfId="0" applyFont="1" applyFill="1" applyBorder="1"/>
    <xf numFmtId="0" fontId="23" fillId="0" borderId="1" xfId="0" applyFont="1" applyBorder="1" applyAlignment="1">
      <alignment wrapText="1"/>
    </xf>
    <xf numFmtId="0" fontId="23" fillId="7" borderId="0" xfId="0" applyFont="1" applyFill="1"/>
    <xf numFmtId="0" fontId="26" fillId="0" borderId="1" xfId="0" applyFont="1" applyBorder="1"/>
    <xf numFmtId="0" fontId="27" fillId="0" borderId="1" xfId="0" applyFont="1" applyBorder="1"/>
    <xf numFmtId="0" fontId="28" fillId="0" borderId="1" xfId="0" applyFont="1" applyBorder="1"/>
    <xf numFmtId="0" fontId="28" fillId="4" borderId="1" xfId="0" applyFont="1" applyFill="1" applyBorder="1"/>
    <xf numFmtId="0" fontId="27" fillId="0" borderId="0" xfId="0" applyFont="1"/>
    <xf numFmtId="0" fontId="23" fillId="0" borderId="2" xfId="0" applyFont="1" applyBorder="1"/>
    <xf numFmtId="0" fontId="25" fillId="0" borderId="0" xfId="0" applyFont="1"/>
    <xf numFmtId="0" fontId="23" fillId="0" borderId="0" xfId="0" applyFont="1" applyAlignment="1">
      <alignment wrapText="1"/>
    </xf>
    <xf numFmtId="0" fontId="29" fillId="0" borderId="0" xfId="0" applyFont="1"/>
    <xf numFmtId="0" fontId="29" fillId="0" borderId="1" xfId="0" applyFont="1" applyBorder="1"/>
    <xf numFmtId="0" fontId="30" fillId="0" borderId="1" xfId="0" applyFont="1" applyBorder="1"/>
    <xf numFmtId="16" fontId="29" fillId="0" borderId="1" xfId="0" applyNumberFormat="1" applyFont="1" applyBorder="1"/>
    <xf numFmtId="0" fontId="31" fillId="0" borderId="1" xfId="0" applyFont="1" applyBorder="1"/>
    <xf numFmtId="16" fontId="29" fillId="0" borderId="0" xfId="0" applyNumberFormat="1" applyFont="1"/>
    <xf numFmtId="49" fontId="30" fillId="0" borderId="1" xfId="0" applyNumberFormat="1" applyFont="1" applyBorder="1" applyAlignment="1">
      <alignment vertical="justify"/>
    </xf>
    <xf numFmtId="0" fontId="29" fillId="0" borderId="1" xfId="0" applyFont="1" applyBorder="1" applyAlignment="1">
      <alignment wrapText="1"/>
    </xf>
    <xf numFmtId="0" fontId="29" fillId="0" borderId="2" xfId="0" applyFont="1" applyBorder="1"/>
    <xf numFmtId="0" fontId="34" fillId="0" borderId="1" xfId="0" applyFont="1" applyBorder="1"/>
    <xf numFmtId="0" fontId="34" fillId="0" borderId="0" xfId="0" applyFont="1"/>
    <xf numFmtId="0" fontId="34" fillId="0" borderId="1" xfId="0" applyFont="1" applyBorder="1" applyAlignment="1">
      <alignment wrapText="1"/>
    </xf>
    <xf numFmtId="0" fontId="34" fillId="0" borderId="2" xfId="0" applyFont="1" applyBorder="1"/>
    <xf numFmtId="0" fontId="33" fillId="0" borderId="0" xfId="0" applyFont="1" applyAlignment="1">
      <alignment horizontal="right"/>
    </xf>
    <xf numFmtId="0" fontId="33" fillId="0" borderId="0" xfId="0" applyFont="1" applyAlignment="1">
      <alignment horizontal="right" wrapText="1"/>
    </xf>
    <xf numFmtId="2" fontId="33" fillId="0" borderId="0" xfId="0" applyNumberFormat="1" applyFont="1" applyAlignment="1">
      <alignment horizontal="right"/>
    </xf>
    <xf numFmtId="0" fontId="25" fillId="5" borderId="0" xfId="0" applyFont="1" applyFill="1"/>
    <xf numFmtId="0" fontId="33" fillId="5" borderId="0" xfId="0" applyFont="1" applyFill="1"/>
    <xf numFmtId="2" fontId="33" fillId="5" borderId="0" xfId="0" applyNumberFormat="1" applyFont="1" applyFill="1"/>
    <xf numFmtId="0" fontId="25" fillId="5" borderId="0" xfId="0" applyFont="1" applyFill="1" applyAlignment="1">
      <alignment wrapText="1"/>
    </xf>
    <xf numFmtId="2" fontId="36" fillId="0" borderId="1" xfId="0" applyNumberFormat="1" applyFont="1" applyFill="1" applyBorder="1"/>
    <xf numFmtId="2" fontId="36" fillId="0" borderId="0" xfId="0" applyNumberFormat="1" applyFont="1" applyFill="1"/>
    <xf numFmtId="2" fontId="36" fillId="0" borderId="4" xfId="0" applyNumberFormat="1" applyFont="1" applyFill="1" applyBorder="1" applyAlignment="1">
      <alignment horizontal="right"/>
    </xf>
    <xf numFmtId="2" fontId="36" fillId="0" borderId="4" xfId="0" applyNumberFormat="1" applyFont="1" applyFill="1" applyBorder="1"/>
    <xf numFmtId="2" fontId="36" fillId="0" borderId="5" xfId="0" applyNumberFormat="1" applyFont="1" applyFill="1" applyBorder="1"/>
    <xf numFmtId="2" fontId="36" fillId="5" borderId="3" xfId="0" applyNumberFormat="1" applyFont="1" applyFill="1" applyBorder="1"/>
    <xf numFmtId="0" fontId="24" fillId="5" borderId="1" xfId="0" applyFont="1" applyFill="1" applyBorder="1"/>
    <xf numFmtId="49" fontId="32" fillId="5" borderId="1" xfId="0" applyNumberFormat="1" applyFont="1" applyFill="1" applyBorder="1" applyAlignment="1">
      <alignment vertical="justify"/>
    </xf>
    <xf numFmtId="49" fontId="35" fillId="5" borderId="1" xfId="0" applyNumberFormat="1" applyFont="1" applyFill="1" applyBorder="1" applyAlignment="1">
      <alignment vertical="justify"/>
    </xf>
    <xf numFmtId="0" fontId="25" fillId="5" borderId="1" xfId="0" applyFont="1" applyFill="1" applyBorder="1"/>
    <xf numFmtId="0" fontId="33" fillId="5" borderId="1" xfId="0" applyFont="1" applyFill="1" applyBorder="1"/>
    <xf numFmtId="0" fontId="25" fillId="5" borderId="1" xfId="0" applyFont="1" applyFill="1" applyBorder="1" applyAlignment="1">
      <alignment wrapText="1"/>
    </xf>
    <xf numFmtId="2" fontId="33" fillId="5" borderId="1" xfId="0" applyNumberFormat="1" applyFont="1" applyFill="1" applyBorder="1" applyAlignment="1">
      <alignment wrapText="1"/>
    </xf>
    <xf numFmtId="2" fontId="36" fillId="5" borderId="1" xfId="0" applyNumberFormat="1" applyFont="1" applyFill="1" applyBorder="1" applyAlignment="1">
      <alignment wrapText="1"/>
    </xf>
    <xf numFmtId="2" fontId="34" fillId="0" borderId="1" xfId="0" applyNumberFormat="1" applyFont="1" applyBorder="1"/>
    <xf numFmtId="2" fontId="34" fillId="0" borderId="0" xfId="0" applyNumberFormat="1" applyFont="1"/>
    <xf numFmtId="0" fontId="14" fillId="3" borderId="1" xfId="0" applyFont="1" applyFill="1" applyBorder="1" applyAlignment="1">
      <alignment wrapText="1"/>
    </xf>
    <xf numFmtId="10" fontId="14" fillId="0" borderId="1" xfId="0" applyNumberFormat="1" applyFont="1" applyBorder="1" applyAlignment="1">
      <alignment wrapText="1"/>
    </xf>
    <xf numFmtId="0" fontId="14" fillId="0" borderId="1" xfId="0" applyFont="1" applyBorder="1" applyAlignment="1">
      <alignment horizontal="right" wrapText="1"/>
    </xf>
    <xf numFmtId="0" fontId="37" fillId="0" borderId="1" xfId="0" applyFont="1" applyBorder="1" applyAlignment="1">
      <alignment horizontal="right" wrapText="1"/>
    </xf>
    <xf numFmtId="0" fontId="14" fillId="3" borderId="1" xfId="0" applyFont="1" applyFill="1" applyBorder="1" applyAlignment="1">
      <alignment horizontal="right" wrapText="1"/>
    </xf>
    <xf numFmtId="10" fontId="14" fillId="0" borderId="1" xfId="0" applyNumberFormat="1" applyFont="1" applyBorder="1" applyAlignment="1">
      <alignment horizontal="right" wrapText="1"/>
    </xf>
    <xf numFmtId="0" fontId="15" fillId="0" borderId="0" xfId="0" applyFont="1" applyAlignment="1">
      <alignment horizontal="right"/>
    </xf>
    <xf numFmtId="0" fontId="7" fillId="8" borderId="1" xfId="0" applyFont="1" applyFill="1" applyBorder="1" applyAlignment="1">
      <alignment wrapText="1"/>
    </xf>
    <xf numFmtId="0" fontId="37" fillId="3" borderId="1" xfId="0" applyFont="1" applyFill="1" applyBorder="1" applyAlignment="1">
      <alignment horizontal="right" wrapText="1"/>
    </xf>
    <xf numFmtId="0" fontId="38" fillId="0" borderId="0" xfId="0" applyFont="1" applyAlignment="1">
      <alignment horizontal="right"/>
    </xf>
    <xf numFmtId="16" fontId="12" fillId="3" borderId="1" xfId="0" applyNumberFormat="1" applyFont="1" applyFill="1" applyBorder="1" applyAlignment="1">
      <alignment wrapText="1"/>
    </xf>
    <xf numFmtId="0" fontId="39" fillId="3" borderId="1" xfId="0" applyFont="1" applyFill="1" applyBorder="1" applyAlignment="1">
      <alignment horizontal="right" wrapText="1"/>
    </xf>
    <xf numFmtId="16" fontId="14" fillId="3" borderId="1" xfId="0" applyNumberFormat="1" applyFont="1" applyFill="1" applyBorder="1" applyAlignment="1">
      <alignment wrapText="1"/>
    </xf>
    <xf numFmtId="0" fontId="39" fillId="3" borderId="1" xfId="0" applyFont="1" applyFill="1" applyBorder="1" applyAlignment="1">
      <alignment wrapText="1"/>
    </xf>
    <xf numFmtId="0" fontId="39" fillId="8" borderId="1" xfId="0" applyFont="1" applyFill="1" applyBorder="1" applyAlignment="1">
      <alignment wrapText="1"/>
    </xf>
    <xf numFmtId="0" fontId="40" fillId="0" borderId="1" xfId="0" applyFont="1" applyBorder="1" applyAlignment="1">
      <alignment wrapText="1"/>
    </xf>
    <xf numFmtId="0" fontId="33" fillId="0" borderId="1" xfId="0" applyFont="1" applyBorder="1"/>
    <xf numFmtId="0" fontId="33" fillId="5" borderId="1" xfId="0" applyFont="1" applyFill="1" applyBorder="1" applyAlignment="1">
      <alignment wrapText="1"/>
    </xf>
    <xf numFmtId="0" fontId="23" fillId="0" borderId="0" xfId="0" quotePrefix="1" applyFont="1"/>
    <xf numFmtId="0" fontId="23" fillId="9" borderId="1" xfId="0" applyFont="1" applyFill="1" applyBorder="1"/>
    <xf numFmtId="0" fontId="34" fillId="9" borderId="1" xfId="0" applyFont="1" applyFill="1" applyBorder="1"/>
    <xf numFmtId="2" fontId="34" fillId="9" borderId="1" xfId="0" applyNumberFormat="1" applyFont="1" applyFill="1" applyBorder="1"/>
    <xf numFmtId="2" fontId="36" fillId="9" borderId="1" xfId="0" applyNumberFormat="1" applyFont="1" applyFill="1" applyBorder="1"/>
    <xf numFmtId="0" fontId="23" fillId="9" borderId="1" xfId="0" applyFont="1" applyFill="1" applyBorder="1" applyAlignment="1">
      <alignment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1858E-504B-4A98-93C4-97A9612F865C}">
  <sheetPr>
    <pageSetUpPr fitToPage="1"/>
  </sheetPr>
  <dimension ref="A1:K26"/>
  <sheetViews>
    <sheetView workbookViewId="0">
      <selection activeCell="G26" sqref="G26"/>
    </sheetView>
  </sheetViews>
  <sheetFormatPr defaultRowHeight="13.2"/>
  <cols>
    <col min="1" max="1" width="6.44140625" style="84" customWidth="1"/>
    <col min="2" max="2" width="24.88671875" customWidth="1"/>
    <col min="3" max="3" width="44.88671875" style="84" customWidth="1"/>
    <col min="4" max="4" width="7.109375" customWidth="1"/>
    <col min="5" max="5" width="8.88671875" style="84"/>
    <col min="6" max="6" width="17.21875" style="59" customWidth="1"/>
    <col min="7" max="7" width="14.33203125" style="59" customWidth="1"/>
    <col min="8" max="8" width="15.88671875" style="59" customWidth="1"/>
    <col min="9" max="9" width="17.21875" style="59" customWidth="1"/>
    <col min="10" max="10" width="17.33203125" customWidth="1"/>
  </cols>
  <sheetData>
    <row r="1" spans="1:10" ht="19.2">
      <c r="B1" s="49" t="s">
        <v>71</v>
      </c>
      <c r="C1" s="90" t="s">
        <v>72</v>
      </c>
      <c r="D1" s="50" t="s">
        <v>73</v>
      </c>
      <c r="E1" s="86" t="s">
        <v>74</v>
      </c>
      <c r="F1" s="51" t="s">
        <v>75</v>
      </c>
      <c r="G1" s="51" t="s">
        <v>76</v>
      </c>
      <c r="H1" s="51" t="s">
        <v>77</v>
      </c>
      <c r="I1" s="51"/>
      <c r="J1" s="49" t="s">
        <v>24</v>
      </c>
    </row>
    <row r="2" spans="1:10">
      <c r="A2" s="84">
        <v>1</v>
      </c>
      <c r="B2" s="52" t="s">
        <v>78</v>
      </c>
      <c r="C2" s="85" t="s">
        <v>79</v>
      </c>
      <c r="D2" s="52" t="s">
        <v>80</v>
      </c>
      <c r="E2" s="87">
        <v>44440</v>
      </c>
      <c r="F2" s="53">
        <v>1379</v>
      </c>
      <c r="G2" s="53"/>
      <c r="H2" s="53" t="s">
        <v>81</v>
      </c>
      <c r="I2" s="53"/>
      <c r="J2" s="52"/>
    </row>
    <row r="3" spans="1:10">
      <c r="A3" s="84">
        <v>2</v>
      </c>
      <c r="B3" s="52" t="s">
        <v>82</v>
      </c>
      <c r="C3" s="85" t="s">
        <v>83</v>
      </c>
      <c r="D3" s="52"/>
      <c r="E3" s="87">
        <v>44463</v>
      </c>
      <c r="F3" s="53">
        <v>1250</v>
      </c>
      <c r="G3" s="53"/>
      <c r="H3" s="53" t="s">
        <v>81</v>
      </c>
      <c r="I3" s="53"/>
      <c r="J3" s="52"/>
    </row>
    <row r="4" spans="1:10">
      <c r="A4" s="84">
        <v>3</v>
      </c>
      <c r="B4" s="52" t="s">
        <v>84</v>
      </c>
      <c r="C4" s="85" t="s">
        <v>85</v>
      </c>
      <c r="D4" s="52"/>
      <c r="E4" s="87">
        <v>44449</v>
      </c>
      <c r="F4" s="53">
        <v>1107</v>
      </c>
      <c r="G4" s="53"/>
      <c r="H4" s="53" t="s">
        <v>81</v>
      </c>
      <c r="I4" s="53"/>
      <c r="J4" s="52" t="s">
        <v>167</v>
      </c>
    </row>
    <row r="5" spans="1:10">
      <c r="A5" s="84">
        <v>4</v>
      </c>
      <c r="B5" s="52" t="s">
        <v>86</v>
      </c>
      <c r="C5" s="85" t="s">
        <v>87</v>
      </c>
      <c r="D5" s="52" t="s">
        <v>80</v>
      </c>
      <c r="E5" s="87">
        <v>44467</v>
      </c>
      <c r="F5" s="53">
        <v>1374</v>
      </c>
      <c r="G5" s="53"/>
      <c r="H5" s="53" t="s">
        <v>81</v>
      </c>
      <c r="I5" s="53"/>
      <c r="J5" s="52"/>
    </row>
    <row r="6" spans="1:10">
      <c r="A6" s="84">
        <v>5</v>
      </c>
      <c r="B6" s="52" t="s">
        <v>88</v>
      </c>
      <c r="C6" s="85" t="s">
        <v>89</v>
      </c>
      <c r="D6" s="52" t="s">
        <v>80</v>
      </c>
      <c r="E6" s="87">
        <v>44469</v>
      </c>
      <c r="F6" s="53">
        <v>1383</v>
      </c>
      <c r="G6" s="53"/>
      <c r="H6" s="53" t="s">
        <v>81</v>
      </c>
      <c r="I6" s="53"/>
      <c r="J6" s="52"/>
    </row>
    <row r="7" spans="1:10">
      <c r="A7" s="84">
        <v>6</v>
      </c>
      <c r="B7" s="52" t="s">
        <v>90</v>
      </c>
      <c r="C7" s="85" t="s">
        <v>91</v>
      </c>
      <c r="D7" s="52" t="s">
        <v>92</v>
      </c>
      <c r="E7" s="87">
        <v>44461</v>
      </c>
      <c r="F7" s="53">
        <v>1248</v>
      </c>
      <c r="G7" s="53" t="s">
        <v>131</v>
      </c>
      <c r="H7" s="53" t="s">
        <v>81</v>
      </c>
      <c r="I7" s="53"/>
      <c r="J7" s="52"/>
    </row>
    <row r="8" spans="1:10">
      <c r="A8" s="84">
        <v>7</v>
      </c>
      <c r="B8" s="52" t="s">
        <v>93</v>
      </c>
      <c r="C8" s="85" t="s">
        <v>94</v>
      </c>
      <c r="D8" s="52" t="s">
        <v>92</v>
      </c>
      <c r="E8" s="87">
        <v>44463</v>
      </c>
      <c r="F8" s="53">
        <v>1249</v>
      </c>
      <c r="G8" s="53"/>
      <c r="H8" s="53"/>
      <c r="I8" s="53"/>
      <c r="J8" s="52"/>
    </row>
    <row r="9" spans="1:10">
      <c r="A9" s="84">
        <v>8</v>
      </c>
      <c r="B9" s="52" t="s">
        <v>95</v>
      </c>
      <c r="C9" s="85" t="s">
        <v>96</v>
      </c>
      <c r="D9" s="52" t="s">
        <v>92</v>
      </c>
      <c r="E9" s="87">
        <v>44468</v>
      </c>
      <c r="F9" s="53">
        <v>1376</v>
      </c>
      <c r="G9" s="53"/>
      <c r="H9" s="53"/>
      <c r="I9" s="53"/>
      <c r="J9" s="52"/>
    </row>
    <row r="10" spans="1:10">
      <c r="A10" s="84">
        <v>9</v>
      </c>
      <c r="B10" s="52" t="s">
        <v>97</v>
      </c>
      <c r="C10" s="85" t="s">
        <v>98</v>
      </c>
      <c r="D10" s="52" t="s">
        <v>92</v>
      </c>
      <c r="E10" s="87">
        <v>44468</v>
      </c>
      <c r="F10" s="53">
        <v>1378</v>
      </c>
      <c r="G10" s="53"/>
      <c r="H10" s="53"/>
      <c r="I10" s="53"/>
      <c r="J10" s="52"/>
    </row>
    <row r="11" spans="1:10">
      <c r="A11" s="84">
        <v>10</v>
      </c>
      <c r="B11" s="52" t="s">
        <v>99</v>
      </c>
      <c r="C11" s="85" t="s">
        <v>100</v>
      </c>
      <c r="D11" s="52" t="s">
        <v>101</v>
      </c>
      <c r="E11" s="87">
        <v>44468</v>
      </c>
      <c r="F11" s="53">
        <v>1375</v>
      </c>
      <c r="G11" s="53" t="s">
        <v>81</v>
      </c>
      <c r="H11" s="53" t="s">
        <v>81</v>
      </c>
      <c r="I11" s="53"/>
      <c r="J11" s="52"/>
    </row>
    <row r="12" spans="1:10">
      <c r="A12" s="84">
        <v>11</v>
      </c>
      <c r="B12" s="52" t="s">
        <v>102</v>
      </c>
      <c r="C12" s="85" t="s">
        <v>103</v>
      </c>
      <c r="D12" s="52" t="s">
        <v>80</v>
      </c>
      <c r="E12" s="87">
        <v>44459</v>
      </c>
      <c r="F12" s="53">
        <v>1382</v>
      </c>
      <c r="G12" s="53"/>
      <c r="H12" s="53"/>
      <c r="I12" s="53"/>
      <c r="J12" s="52"/>
    </row>
    <row r="13" spans="1:10">
      <c r="A13" s="84">
        <v>12</v>
      </c>
      <c r="B13" s="52" t="s">
        <v>104</v>
      </c>
      <c r="C13" s="85" t="s">
        <v>105</v>
      </c>
      <c r="D13" s="85" t="s">
        <v>80</v>
      </c>
      <c r="E13" s="87">
        <v>44467</v>
      </c>
      <c r="F13" s="53">
        <v>1369</v>
      </c>
      <c r="G13" s="53"/>
      <c r="H13" s="53"/>
      <c r="I13" s="53"/>
      <c r="J13" s="52"/>
    </row>
    <row r="14" spans="1:10">
      <c r="A14" s="84">
        <v>13</v>
      </c>
      <c r="B14" s="52" t="s">
        <v>106</v>
      </c>
      <c r="C14" s="85" t="s">
        <v>107</v>
      </c>
      <c r="D14" s="85" t="s">
        <v>92</v>
      </c>
      <c r="E14" s="87">
        <v>44469</v>
      </c>
      <c r="F14" s="53">
        <v>1371</v>
      </c>
      <c r="G14" s="53"/>
      <c r="H14" s="53"/>
      <c r="I14" s="53"/>
      <c r="J14" s="52"/>
    </row>
    <row r="15" spans="1:10">
      <c r="A15" s="84">
        <v>14</v>
      </c>
      <c r="B15" s="52" t="s">
        <v>108</v>
      </c>
      <c r="C15" s="85" t="s">
        <v>109</v>
      </c>
      <c r="D15" s="85"/>
      <c r="E15" s="87">
        <v>44468</v>
      </c>
      <c r="F15" s="53">
        <v>1377</v>
      </c>
      <c r="G15" s="53"/>
      <c r="H15" s="53"/>
      <c r="I15" s="53"/>
      <c r="J15" s="52"/>
    </row>
    <row r="16" spans="1:10">
      <c r="A16" s="84">
        <v>15</v>
      </c>
      <c r="B16" s="52" t="s">
        <v>110</v>
      </c>
      <c r="C16" s="85" t="s">
        <v>111</v>
      </c>
      <c r="D16" s="85" t="s">
        <v>80</v>
      </c>
      <c r="E16" s="87">
        <v>44463</v>
      </c>
      <c r="F16" s="53">
        <v>1468</v>
      </c>
      <c r="G16" s="53"/>
      <c r="H16" s="53"/>
      <c r="I16" s="53"/>
      <c r="J16" s="52"/>
    </row>
    <row r="17" spans="1:11">
      <c r="A17" s="84">
        <v>16</v>
      </c>
      <c r="B17" s="52" t="s">
        <v>112</v>
      </c>
      <c r="C17" s="85" t="s">
        <v>113</v>
      </c>
      <c r="D17" s="85" t="s">
        <v>80</v>
      </c>
      <c r="E17" s="87">
        <v>44467</v>
      </c>
      <c r="F17" s="53">
        <v>1467</v>
      </c>
      <c r="G17" s="53"/>
      <c r="H17" s="53"/>
      <c r="I17" s="53"/>
      <c r="J17" s="52"/>
    </row>
    <row r="18" spans="1:11" ht="26.4">
      <c r="A18" s="84">
        <v>17</v>
      </c>
      <c r="B18" s="52" t="s">
        <v>114</v>
      </c>
      <c r="C18" s="91" t="s">
        <v>115</v>
      </c>
      <c r="D18" s="52"/>
      <c r="E18" s="87">
        <v>44441</v>
      </c>
      <c r="F18" s="53">
        <v>1108</v>
      </c>
      <c r="G18" s="53"/>
      <c r="H18" s="53"/>
      <c r="I18" s="53"/>
      <c r="J18" s="52"/>
    </row>
    <row r="19" spans="1:11">
      <c r="A19" s="84">
        <v>18</v>
      </c>
      <c r="B19" s="52" t="s">
        <v>116</v>
      </c>
      <c r="C19" s="85" t="s">
        <v>117</v>
      </c>
      <c r="D19" s="52" t="s">
        <v>80</v>
      </c>
      <c r="E19" s="87">
        <v>44467</v>
      </c>
      <c r="F19" s="53">
        <v>1263</v>
      </c>
      <c r="G19" s="53"/>
      <c r="H19" s="53"/>
      <c r="I19" s="53"/>
      <c r="J19" s="52"/>
    </row>
    <row r="20" spans="1:11">
      <c r="A20" s="84">
        <v>19</v>
      </c>
      <c r="B20" s="52" t="s">
        <v>118</v>
      </c>
      <c r="C20" s="85" t="s">
        <v>119</v>
      </c>
      <c r="D20" s="52" t="s">
        <v>80</v>
      </c>
      <c r="E20" s="87">
        <v>44465</v>
      </c>
      <c r="F20" s="53">
        <v>1380</v>
      </c>
      <c r="G20" s="53"/>
      <c r="H20" s="53"/>
      <c r="I20" s="53"/>
      <c r="J20" s="52"/>
    </row>
    <row r="21" spans="1:11">
      <c r="A21" s="84">
        <v>20</v>
      </c>
      <c r="B21" s="52" t="s">
        <v>120</v>
      </c>
      <c r="C21" s="85" t="s">
        <v>121</v>
      </c>
      <c r="D21" s="52" t="s">
        <v>80</v>
      </c>
      <c r="E21" s="87">
        <v>44466</v>
      </c>
      <c r="F21" s="53">
        <v>1381</v>
      </c>
      <c r="G21" s="53"/>
      <c r="H21" s="53"/>
      <c r="I21" s="53"/>
      <c r="J21" s="52">
        <v>8</v>
      </c>
    </row>
    <row r="22" spans="1:11" ht="19.2">
      <c r="A22" s="84">
        <v>21</v>
      </c>
      <c r="B22" s="54" t="s">
        <v>122</v>
      </c>
      <c r="C22" s="88" t="s">
        <v>123</v>
      </c>
      <c r="D22" s="55"/>
      <c r="E22" s="88"/>
      <c r="F22" s="56"/>
      <c r="G22" s="56"/>
      <c r="H22" s="56" t="s">
        <v>124</v>
      </c>
      <c r="I22" s="56"/>
      <c r="J22" s="55" t="s">
        <v>125</v>
      </c>
    </row>
    <row r="23" spans="1:11" s="57" customFormat="1" ht="19.2">
      <c r="A23" s="84">
        <v>22</v>
      </c>
      <c r="B23" s="52" t="s">
        <v>126</v>
      </c>
      <c r="C23" s="85" t="s">
        <v>127</v>
      </c>
      <c r="D23" s="52" t="s">
        <v>80</v>
      </c>
      <c r="E23" s="87">
        <v>44467</v>
      </c>
      <c r="F23" s="53">
        <v>1370</v>
      </c>
      <c r="G23" s="53"/>
      <c r="H23" s="53"/>
      <c r="I23" s="53"/>
      <c r="J23" s="52"/>
    </row>
    <row r="24" spans="1:11" ht="19.2">
      <c r="A24" s="84">
        <v>23</v>
      </c>
      <c r="B24" s="58" t="s">
        <v>132</v>
      </c>
      <c r="C24" s="92" t="s">
        <v>133</v>
      </c>
      <c r="D24" s="58" t="s">
        <v>80</v>
      </c>
      <c r="E24" s="89">
        <v>44439</v>
      </c>
      <c r="F24" s="59" t="s">
        <v>80</v>
      </c>
      <c r="H24" s="60" t="s">
        <v>124</v>
      </c>
      <c r="J24" s="57" t="s">
        <v>134</v>
      </c>
    </row>
    <row r="25" spans="1:11">
      <c r="A25" s="84">
        <v>24</v>
      </c>
      <c r="B25" s="52" t="s">
        <v>128</v>
      </c>
      <c r="C25" s="85" t="s">
        <v>129</v>
      </c>
      <c r="D25" s="58" t="s">
        <v>130</v>
      </c>
      <c r="E25" s="89">
        <v>44468</v>
      </c>
      <c r="F25" s="59">
        <v>1372</v>
      </c>
      <c r="G25" s="59" t="s">
        <v>131</v>
      </c>
      <c r="H25" s="59" t="s">
        <v>124</v>
      </c>
    </row>
    <row r="26" spans="1:11">
      <c r="K26" t="s">
        <v>135</v>
      </c>
    </row>
  </sheetData>
  <pageMargins left="0.7" right="0.7" top="0.75" bottom="0.75" header="0.3" footer="0.3"/>
  <pageSetup paperSize="9" scale="73" fitToHeight="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45E5B-5481-4118-AA1F-54DF10A7C3C1}">
  <sheetPr>
    <tabColor theme="4" tint="-0.249977111117893"/>
    <pageSetUpPr fitToPage="1"/>
  </sheetPr>
  <dimension ref="A1:I58"/>
  <sheetViews>
    <sheetView topLeftCell="A37" workbookViewId="0">
      <selection activeCell="D58" sqref="D58"/>
    </sheetView>
  </sheetViews>
  <sheetFormatPr defaultColWidth="9.109375" defaultRowHeight="17.399999999999999"/>
  <cols>
    <col min="1" max="1" width="88.33203125" style="19" customWidth="1"/>
    <col min="2" max="2" width="10.33203125" style="43" customWidth="1"/>
    <col min="3" max="3" width="10.6640625" style="19" bestFit="1" customWidth="1"/>
    <col min="4" max="4" width="11.33203125" style="19" customWidth="1"/>
    <col min="5" max="5" width="63" style="19" customWidth="1"/>
    <col min="6" max="6" width="14.33203125" style="1" customWidth="1"/>
    <col min="7" max="16384" width="9.109375" style="1"/>
  </cols>
  <sheetData>
    <row r="1" spans="1:9" ht="22.8" customHeight="1">
      <c r="A1" s="32" t="s">
        <v>54</v>
      </c>
      <c r="B1" s="41"/>
      <c r="C1" s="6"/>
      <c r="D1" s="6"/>
      <c r="E1" s="6"/>
      <c r="F1" s="2"/>
      <c r="G1" s="2"/>
      <c r="H1" s="2"/>
      <c r="I1" s="2"/>
    </row>
    <row r="2" spans="1:9">
      <c r="A2" s="9"/>
      <c r="B2" s="10" t="s">
        <v>2</v>
      </c>
      <c r="C2" s="10" t="s">
        <v>1</v>
      </c>
      <c r="D2" s="10" t="s">
        <v>0</v>
      </c>
      <c r="E2" s="14" t="s">
        <v>24</v>
      </c>
    </row>
    <row r="3" spans="1:9" ht="34.799999999999997">
      <c r="A3" s="8" t="s">
        <v>37</v>
      </c>
      <c r="B3" s="41" t="s">
        <v>143</v>
      </c>
      <c r="C3" s="6"/>
      <c r="D3" s="6"/>
      <c r="E3" s="6"/>
      <c r="F3" s="2"/>
      <c r="G3" s="2"/>
      <c r="H3" s="2"/>
      <c r="I3" s="2"/>
    </row>
    <row r="4" spans="1:9" ht="20.25" customHeight="1">
      <c r="A4" s="8" t="s">
        <v>25</v>
      </c>
      <c r="B4" s="41">
        <v>68</v>
      </c>
      <c r="C4" s="6"/>
      <c r="D4" s="6"/>
      <c r="E4" s="6"/>
      <c r="F4" s="2"/>
      <c r="G4" s="2"/>
      <c r="H4" s="2"/>
      <c r="I4" s="2"/>
    </row>
    <row r="6" spans="1:9" s="4" customFormat="1">
      <c r="A6" s="10" t="s">
        <v>6</v>
      </c>
      <c r="B6" s="42"/>
      <c r="C6" s="10"/>
      <c r="D6" s="10"/>
      <c r="E6" s="10"/>
      <c r="F6" s="21"/>
      <c r="G6" s="21"/>
      <c r="H6" s="21"/>
      <c r="I6" s="21"/>
    </row>
    <row r="7" spans="1:9" s="4" customFormat="1">
      <c r="A7" s="7" t="s">
        <v>28</v>
      </c>
      <c r="B7" s="44"/>
      <c r="C7" s="3"/>
      <c r="D7" s="3"/>
      <c r="E7" s="3"/>
      <c r="F7" s="22"/>
    </row>
    <row r="8" spans="1:9">
      <c r="A8" s="6" t="s">
        <v>13</v>
      </c>
      <c r="B8" s="41"/>
      <c r="C8" s="6">
        <v>300</v>
      </c>
      <c r="D8" s="6">
        <f>B8*C8</f>
        <v>0</v>
      </c>
      <c r="E8" s="11"/>
    </row>
    <row r="9" spans="1:9">
      <c r="A9" s="6" t="s">
        <v>14</v>
      </c>
      <c r="B9" s="41"/>
      <c r="C9" s="6">
        <v>150</v>
      </c>
      <c r="D9" s="6">
        <f>B9*C9</f>
        <v>0</v>
      </c>
      <c r="E9" s="6"/>
    </row>
    <row r="10" spans="1:9">
      <c r="A10" s="6" t="s">
        <v>214</v>
      </c>
      <c r="B10" s="41"/>
      <c r="C10" s="6">
        <v>75</v>
      </c>
      <c r="D10" s="6">
        <f>B10*C10</f>
        <v>0</v>
      </c>
      <c r="E10" s="6"/>
    </row>
    <row r="11" spans="1:9">
      <c r="A11" s="6" t="s">
        <v>215</v>
      </c>
      <c r="B11" s="41"/>
      <c r="C11" s="6">
        <v>25</v>
      </c>
      <c r="D11" s="6">
        <f>B11*C11</f>
        <v>0</v>
      </c>
      <c r="E11" s="6"/>
    </row>
    <row r="12" spans="1:9" s="34" customFormat="1">
      <c r="A12" s="7" t="s">
        <v>29</v>
      </c>
      <c r="B12" s="41"/>
      <c r="C12" s="7"/>
      <c r="D12" s="33"/>
      <c r="E12" s="7"/>
    </row>
    <row r="13" spans="1:9" s="36" customFormat="1">
      <c r="A13" s="6" t="s">
        <v>32</v>
      </c>
      <c r="B13" s="41"/>
      <c r="C13" s="6">
        <v>300</v>
      </c>
      <c r="D13" s="6">
        <f>B13*C13</f>
        <v>0</v>
      </c>
      <c r="E13" s="6"/>
    </row>
    <row r="14" spans="1:9" s="36" customFormat="1">
      <c r="A14" s="6" t="s">
        <v>33</v>
      </c>
      <c r="B14" s="41"/>
      <c r="C14" s="6">
        <v>350</v>
      </c>
      <c r="D14" s="6">
        <f t="shared" ref="D14:D17" si="0">B14*C14</f>
        <v>0</v>
      </c>
      <c r="E14" s="6"/>
    </row>
    <row r="15" spans="1:9" s="36" customFormat="1">
      <c r="A15" s="6" t="s">
        <v>34</v>
      </c>
      <c r="B15" s="41"/>
      <c r="C15" s="6">
        <v>400</v>
      </c>
      <c r="D15" s="6">
        <f t="shared" si="0"/>
        <v>0</v>
      </c>
      <c r="E15" s="6"/>
    </row>
    <row r="16" spans="1:9" s="36" customFormat="1">
      <c r="A16" s="6" t="s">
        <v>35</v>
      </c>
      <c r="B16" s="41"/>
      <c r="C16" s="6">
        <v>150</v>
      </c>
      <c r="D16" s="6">
        <f t="shared" si="0"/>
        <v>0</v>
      </c>
      <c r="E16" s="6"/>
    </row>
    <row r="17" spans="1:5" s="36" customFormat="1">
      <c r="A17" s="6" t="s">
        <v>36</v>
      </c>
      <c r="B17" s="41"/>
      <c r="C17" s="6">
        <v>25</v>
      </c>
      <c r="D17" s="6">
        <f t="shared" si="0"/>
        <v>0</v>
      </c>
      <c r="E17" s="6"/>
    </row>
    <row r="18" spans="1:5">
      <c r="A18" s="10" t="s">
        <v>4</v>
      </c>
      <c r="B18" s="41"/>
      <c r="C18" s="7"/>
      <c r="D18" s="10">
        <f>SUM(D7:D17)</f>
        <v>0</v>
      </c>
      <c r="E18" s="7"/>
    </row>
    <row r="19" spans="1:5">
      <c r="A19" s="12"/>
      <c r="B19" s="45"/>
      <c r="C19" s="6"/>
      <c r="D19" s="6"/>
      <c r="E19" s="13"/>
    </row>
    <row r="20" spans="1:5">
      <c r="A20" s="9"/>
      <c r="B20" s="41"/>
      <c r="C20" s="6"/>
      <c r="D20" s="6"/>
      <c r="E20" s="6"/>
    </row>
    <row r="21" spans="1:5" s="4" customFormat="1">
      <c r="A21" s="10" t="s">
        <v>3</v>
      </c>
      <c r="B21" s="41"/>
      <c r="C21" s="7"/>
      <c r="D21" s="7"/>
      <c r="E21" s="7"/>
    </row>
    <row r="22" spans="1:5" s="4" customFormat="1">
      <c r="A22" s="7" t="s">
        <v>7</v>
      </c>
      <c r="B22" s="41"/>
      <c r="C22" s="7"/>
      <c r="D22" s="7"/>
      <c r="E22" s="7"/>
    </row>
    <row r="23" spans="1:5">
      <c r="A23" s="6" t="s">
        <v>16</v>
      </c>
      <c r="B23" s="41"/>
      <c r="C23" s="6">
        <v>200</v>
      </c>
      <c r="D23" s="6">
        <f t="shared" ref="D23:D29" si="1">B23*C23</f>
        <v>0</v>
      </c>
      <c r="E23" s="6"/>
    </row>
    <row r="24" spans="1:5">
      <c r="A24" s="6" t="s">
        <v>17</v>
      </c>
      <c r="B24" s="41"/>
      <c r="C24" s="6">
        <v>100</v>
      </c>
      <c r="D24" s="6">
        <f t="shared" si="1"/>
        <v>0</v>
      </c>
      <c r="E24" s="6"/>
    </row>
    <row r="25" spans="1:5" ht="34.799999999999997">
      <c r="A25" s="5" t="s">
        <v>18</v>
      </c>
      <c r="B25" s="41"/>
      <c r="C25" s="6">
        <v>10</v>
      </c>
      <c r="D25" s="6">
        <f t="shared" si="1"/>
        <v>0</v>
      </c>
      <c r="E25" s="6"/>
    </row>
    <row r="26" spans="1:5" s="4" customFormat="1" ht="34.799999999999997">
      <c r="A26" s="7" t="s">
        <v>8</v>
      </c>
      <c r="B26" s="41"/>
      <c r="C26" s="7">
        <v>100</v>
      </c>
      <c r="D26" s="7">
        <f t="shared" si="1"/>
        <v>0</v>
      </c>
      <c r="E26" s="7"/>
    </row>
    <row r="27" spans="1:5" s="4" customFormat="1">
      <c r="A27" s="7" t="s">
        <v>9</v>
      </c>
      <c r="B27" s="41"/>
      <c r="C27" s="7">
        <v>25</v>
      </c>
      <c r="D27" s="7">
        <f t="shared" si="1"/>
        <v>0</v>
      </c>
      <c r="E27" s="7"/>
    </row>
    <row r="28" spans="1:5" s="4" customFormat="1">
      <c r="A28" s="7" t="s">
        <v>10</v>
      </c>
      <c r="B28" s="41"/>
      <c r="C28" s="7">
        <v>200</v>
      </c>
      <c r="D28" s="7">
        <f t="shared" si="1"/>
        <v>0</v>
      </c>
      <c r="E28" s="7"/>
    </row>
    <row r="29" spans="1:5" s="4" customFormat="1" ht="34.799999999999997">
      <c r="A29" s="7" t="s">
        <v>47</v>
      </c>
      <c r="B29" s="41">
        <v>1</v>
      </c>
      <c r="C29" s="7">
        <v>75</v>
      </c>
      <c r="D29" s="7">
        <f t="shared" si="1"/>
        <v>75</v>
      </c>
      <c r="E29" s="7" t="s">
        <v>162</v>
      </c>
    </row>
    <row r="30" spans="1:5">
      <c r="A30" s="10" t="s">
        <v>4</v>
      </c>
      <c r="B30" s="41"/>
      <c r="C30" s="7"/>
      <c r="D30" s="10">
        <f>SUM(D22:D29)</f>
        <v>75</v>
      </c>
      <c r="E30" s="7"/>
    </row>
    <row r="31" spans="1:5" s="25" customFormat="1">
      <c r="A31" s="23"/>
      <c r="B31" s="46"/>
      <c r="C31" s="24"/>
      <c r="D31" s="23"/>
      <c r="E31" s="24"/>
    </row>
    <row r="32" spans="1:5" s="25" customFormat="1">
      <c r="A32" s="23"/>
      <c r="B32" s="46"/>
      <c r="C32" s="24"/>
      <c r="D32" s="23"/>
      <c r="E32" s="24"/>
    </row>
    <row r="33" spans="1:5">
      <c r="A33" s="9" t="s">
        <v>26</v>
      </c>
      <c r="B33" s="46"/>
      <c r="C33" s="6"/>
      <c r="D33" s="6"/>
      <c r="E33" s="6"/>
    </row>
    <row r="34" spans="1:5" s="4" customFormat="1" ht="34.799999999999997">
      <c r="A34" s="26" t="s">
        <v>40</v>
      </c>
      <c r="B34" s="41"/>
      <c r="C34" s="7">
        <v>50</v>
      </c>
      <c r="D34" s="7">
        <f t="shared" ref="D34:D43" si="2">B34*C34</f>
        <v>0</v>
      </c>
      <c r="E34" s="7"/>
    </row>
    <row r="35" spans="1:5" s="4" customFormat="1">
      <c r="A35" s="7" t="s">
        <v>43</v>
      </c>
      <c r="B35" s="41"/>
      <c r="C35" s="7">
        <v>10</v>
      </c>
      <c r="D35" s="7">
        <f t="shared" si="2"/>
        <v>0</v>
      </c>
      <c r="E35" s="7"/>
    </row>
    <row r="36" spans="1:5" s="4" customFormat="1" ht="34.799999999999997">
      <c r="A36" s="26" t="s">
        <v>41</v>
      </c>
      <c r="B36" s="41"/>
      <c r="C36" s="7">
        <v>10</v>
      </c>
      <c r="D36" s="7">
        <f t="shared" si="2"/>
        <v>0</v>
      </c>
      <c r="E36" s="7"/>
    </row>
    <row r="37" spans="1:5" s="4" customFormat="1" ht="34.799999999999997">
      <c r="A37" s="7" t="s">
        <v>42</v>
      </c>
      <c r="B37" s="41">
        <v>5</v>
      </c>
      <c r="C37" s="7">
        <v>10</v>
      </c>
      <c r="D37" s="7">
        <f t="shared" si="2"/>
        <v>50</v>
      </c>
      <c r="E37" s="7" t="s">
        <v>163</v>
      </c>
    </row>
    <row r="38" spans="1:5" s="4" customFormat="1" ht="34.799999999999997">
      <c r="A38" s="26" t="s">
        <v>44</v>
      </c>
      <c r="B38" s="41"/>
      <c r="C38" s="7">
        <v>5</v>
      </c>
      <c r="D38" s="7">
        <f t="shared" si="2"/>
        <v>0</v>
      </c>
      <c r="E38" s="7"/>
    </row>
    <row r="39" spans="1:5" s="4" customFormat="1">
      <c r="A39" s="7" t="s">
        <v>11</v>
      </c>
      <c r="B39" s="41">
        <v>13</v>
      </c>
      <c r="C39" s="7">
        <v>5</v>
      </c>
      <c r="D39" s="7">
        <f t="shared" si="2"/>
        <v>65</v>
      </c>
      <c r="E39" s="7"/>
    </row>
    <row r="40" spans="1:5" s="4" customFormat="1" ht="34.799999999999997">
      <c r="A40" s="7" t="s">
        <v>45</v>
      </c>
      <c r="B40" s="7">
        <v>1</v>
      </c>
      <c r="C40" s="7">
        <v>100</v>
      </c>
      <c r="D40" s="7">
        <f t="shared" si="2"/>
        <v>100</v>
      </c>
      <c r="E40" s="7" t="s">
        <v>188</v>
      </c>
    </row>
    <row r="41" spans="1:5" s="31" customFormat="1">
      <c r="A41" s="30" t="s">
        <v>19</v>
      </c>
      <c r="B41" s="30">
        <v>0</v>
      </c>
      <c r="C41" s="30">
        <v>20</v>
      </c>
      <c r="D41" s="30">
        <f t="shared" si="2"/>
        <v>0</v>
      </c>
      <c r="E41" s="7"/>
    </row>
    <row r="42" spans="1:5" s="31" customFormat="1">
      <c r="A42" s="30" t="s">
        <v>20</v>
      </c>
      <c r="B42" s="30">
        <v>1</v>
      </c>
      <c r="C42" s="30">
        <v>20</v>
      </c>
      <c r="D42" s="30">
        <f t="shared" si="2"/>
        <v>20</v>
      </c>
      <c r="E42" s="30"/>
    </row>
    <row r="43" spans="1:5" s="4" customFormat="1">
      <c r="A43" s="7" t="s">
        <v>23</v>
      </c>
      <c r="B43" s="7">
        <v>1</v>
      </c>
      <c r="C43" s="7">
        <v>25</v>
      </c>
      <c r="D43" s="7">
        <f t="shared" si="2"/>
        <v>25</v>
      </c>
      <c r="E43" s="10"/>
    </row>
    <row r="44" spans="1:5" s="4" customFormat="1">
      <c r="A44" s="39" t="s">
        <v>0</v>
      </c>
      <c r="B44" s="41"/>
      <c r="C44" s="7"/>
      <c r="D44" s="10">
        <f>SUM(D34:D43)</f>
        <v>260</v>
      </c>
      <c r="E44" s="7"/>
    </row>
    <row r="45" spans="1:5" s="4" customFormat="1">
      <c r="A45" s="7"/>
      <c r="B45" s="41"/>
      <c r="C45" s="7"/>
      <c r="D45" s="10"/>
      <c r="E45" s="7"/>
    </row>
    <row r="46" spans="1:5" s="38" customFormat="1">
      <c r="A46" s="27" t="s">
        <v>30</v>
      </c>
      <c r="B46" s="47"/>
      <c r="C46" s="28"/>
      <c r="D46" s="37"/>
      <c r="E46" s="27"/>
    </row>
    <row r="47" spans="1:5" s="36" customFormat="1">
      <c r="A47" s="12" t="s">
        <v>219</v>
      </c>
      <c r="B47" s="48">
        <v>0</v>
      </c>
      <c r="C47" s="6"/>
      <c r="D47" s="35"/>
      <c r="E47" s="13"/>
    </row>
    <row r="48" spans="1:5" s="29" customFormat="1">
      <c r="A48" s="27"/>
      <c r="B48" s="47"/>
      <c r="C48" s="28"/>
      <c r="D48" s="28"/>
      <c r="E48" s="28"/>
    </row>
    <row r="49" spans="1:5">
      <c r="A49" s="6"/>
      <c r="B49" s="41"/>
      <c r="C49" s="6"/>
      <c r="D49" s="6"/>
      <c r="E49" s="6"/>
    </row>
    <row r="50" spans="1:5">
      <c r="A50" s="9" t="s">
        <v>15</v>
      </c>
      <c r="B50" s="41"/>
      <c r="C50" s="6"/>
      <c r="D50" s="6"/>
      <c r="E50" s="6"/>
    </row>
    <row r="51" spans="1:5" s="4" customFormat="1">
      <c r="A51" s="7" t="s">
        <v>12</v>
      </c>
      <c r="B51" s="41"/>
      <c r="C51" s="7"/>
      <c r="D51" s="7"/>
      <c r="E51" s="10"/>
    </row>
    <row r="52" spans="1:5">
      <c r="A52" s="15" t="s">
        <v>22</v>
      </c>
      <c r="B52" s="41"/>
      <c r="C52" s="6">
        <v>100</v>
      </c>
      <c r="D52" s="6">
        <f>B52*C52</f>
        <v>0</v>
      </c>
      <c r="E52" s="6"/>
    </row>
    <row r="53" spans="1:5">
      <c r="A53" s="15" t="s">
        <v>21</v>
      </c>
      <c r="B53" s="41"/>
      <c r="C53" s="6">
        <v>200</v>
      </c>
      <c r="D53" s="6">
        <f>B53*C53</f>
        <v>0</v>
      </c>
      <c r="E53" s="6"/>
    </row>
    <row r="54" spans="1:5" s="4" customFormat="1">
      <c r="A54" s="26" t="s">
        <v>31</v>
      </c>
      <c r="B54" s="41">
        <v>3</v>
      </c>
      <c r="C54" s="7">
        <v>25</v>
      </c>
      <c r="D54" s="7">
        <f>B54*C54</f>
        <v>75</v>
      </c>
      <c r="E54" s="7" t="s">
        <v>208</v>
      </c>
    </row>
    <row r="55" spans="1:5">
      <c r="A55" s="40" t="s">
        <v>38</v>
      </c>
      <c r="B55" s="41"/>
      <c r="C55" s="7"/>
      <c r="D55" s="10">
        <f>SUM(D52:D54)</f>
        <v>75</v>
      </c>
      <c r="E55" s="7"/>
    </row>
    <row r="56" spans="1:5">
      <c r="A56" s="20"/>
      <c r="B56" s="41"/>
      <c r="C56" s="6"/>
      <c r="D56" s="9"/>
      <c r="E56" s="6"/>
    </row>
    <row r="57" spans="1:5">
      <c r="A57" s="16" t="s">
        <v>5</v>
      </c>
      <c r="B57" s="41"/>
      <c r="C57" s="17" t="s">
        <v>5</v>
      </c>
      <c r="D57" s="17" t="s">
        <v>5</v>
      </c>
      <c r="E57" s="17" t="s">
        <v>5</v>
      </c>
    </row>
    <row r="58" spans="1:5">
      <c r="A58" s="9" t="s">
        <v>27</v>
      </c>
      <c r="B58" s="42"/>
      <c r="C58" s="9"/>
      <c r="D58" s="9">
        <f>D55+D47+D44+D30+D18</f>
        <v>410</v>
      </c>
      <c r="E58" s="18"/>
    </row>
  </sheetData>
  <pageMargins left="0.7" right="0.7" top="0.75" bottom="0.75" header="0.3" footer="0.3"/>
  <pageSetup paperSize="9" scale="59" fitToHeight="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6DEBA-977C-453E-9AFF-85701511A45A}">
  <sheetPr>
    <tabColor theme="3" tint="-0.249977111117893"/>
    <pageSetUpPr fitToPage="1"/>
  </sheetPr>
  <dimension ref="A1:I58"/>
  <sheetViews>
    <sheetView topLeftCell="A20" workbookViewId="0">
      <selection activeCell="E38" sqref="E38"/>
    </sheetView>
  </sheetViews>
  <sheetFormatPr defaultColWidth="9.109375" defaultRowHeight="17.399999999999999"/>
  <cols>
    <col min="1" max="1" width="88.33203125" style="19" customWidth="1"/>
    <col min="2" max="2" width="10.33203125" style="43" customWidth="1"/>
    <col min="3" max="3" width="10.6640625" style="19" bestFit="1" customWidth="1"/>
    <col min="4" max="4" width="11.33203125" style="19" customWidth="1"/>
    <col min="5" max="5" width="63" style="19" customWidth="1"/>
    <col min="6" max="6" width="14.33203125" style="1" customWidth="1"/>
    <col min="7" max="16384" width="9.109375" style="1"/>
  </cols>
  <sheetData>
    <row r="1" spans="1:9" ht="22.8" customHeight="1">
      <c r="A1" s="32" t="s">
        <v>55</v>
      </c>
      <c r="B1" s="41"/>
      <c r="C1" s="6"/>
      <c r="D1" s="6"/>
      <c r="E1" s="6"/>
      <c r="F1" s="2"/>
      <c r="G1" s="2"/>
      <c r="H1" s="2"/>
      <c r="I1" s="2"/>
    </row>
    <row r="2" spans="1:9">
      <c r="A2" s="9"/>
      <c r="B2" s="10" t="s">
        <v>2</v>
      </c>
      <c r="C2" s="10" t="s">
        <v>1</v>
      </c>
      <c r="D2" s="10" t="s">
        <v>0</v>
      </c>
      <c r="E2" s="14" t="s">
        <v>24</v>
      </c>
    </row>
    <row r="3" spans="1:9" ht="34.799999999999997">
      <c r="A3" s="8" t="s">
        <v>37</v>
      </c>
      <c r="B3" s="41"/>
      <c r="C3" s="6"/>
      <c r="D3" s="6"/>
      <c r="E3" s="6"/>
      <c r="F3" s="2"/>
      <c r="G3" s="2"/>
      <c r="H3" s="2"/>
      <c r="I3" s="2"/>
    </row>
    <row r="4" spans="1:9" ht="20.25" customHeight="1">
      <c r="A4" s="8" t="s">
        <v>25</v>
      </c>
      <c r="B4" s="41">
        <v>72</v>
      </c>
      <c r="C4" s="6"/>
      <c r="D4" s="6"/>
      <c r="E4" s="6"/>
      <c r="F4" s="2"/>
      <c r="G4" s="2"/>
      <c r="H4" s="2"/>
      <c r="I4" s="2"/>
    </row>
    <row r="6" spans="1:9" s="4" customFormat="1">
      <c r="A6" s="10" t="s">
        <v>6</v>
      </c>
      <c r="B6" s="42"/>
      <c r="C6" s="10"/>
      <c r="D6" s="10"/>
      <c r="E6" s="10"/>
      <c r="F6" s="21"/>
      <c r="G6" s="21"/>
      <c r="H6" s="21"/>
      <c r="I6" s="21"/>
    </row>
    <row r="7" spans="1:9" s="4" customFormat="1">
      <c r="A7" s="7" t="s">
        <v>28</v>
      </c>
      <c r="B7" s="44"/>
      <c r="C7" s="3"/>
      <c r="D7" s="3"/>
      <c r="E7" s="3"/>
      <c r="F7" s="22"/>
    </row>
    <row r="8" spans="1:9">
      <c r="A8" s="6" t="s">
        <v>13</v>
      </c>
      <c r="B8" s="41"/>
      <c r="C8" s="6">
        <v>300</v>
      </c>
      <c r="D8" s="6">
        <f>B8*C8</f>
        <v>0</v>
      </c>
      <c r="E8" s="11"/>
    </row>
    <row r="9" spans="1:9">
      <c r="A9" s="6" t="s">
        <v>14</v>
      </c>
      <c r="B9" s="41"/>
      <c r="C9" s="6">
        <v>150</v>
      </c>
      <c r="D9" s="6">
        <f>B9*C9</f>
        <v>0</v>
      </c>
      <c r="E9" s="6"/>
    </row>
    <row r="10" spans="1:9">
      <c r="A10" s="6" t="s">
        <v>214</v>
      </c>
      <c r="B10" s="41"/>
      <c r="C10" s="6">
        <v>75</v>
      </c>
      <c r="D10" s="6">
        <f>B10*C10</f>
        <v>0</v>
      </c>
      <c r="E10" s="6"/>
    </row>
    <row r="11" spans="1:9">
      <c r="A11" s="6" t="s">
        <v>215</v>
      </c>
      <c r="B11" s="41">
        <v>1</v>
      </c>
      <c r="C11" s="6">
        <v>25</v>
      </c>
      <c r="D11" s="6">
        <f>B11*C11</f>
        <v>25</v>
      </c>
      <c r="E11" s="6" t="s">
        <v>179</v>
      </c>
    </row>
    <row r="12" spans="1:9" s="34" customFormat="1">
      <c r="A12" s="7" t="s">
        <v>29</v>
      </c>
      <c r="B12" s="41"/>
      <c r="C12" s="7"/>
      <c r="D12" s="33"/>
      <c r="E12" s="7"/>
    </row>
    <row r="13" spans="1:9" s="36" customFormat="1">
      <c r="A13" s="6" t="s">
        <v>32</v>
      </c>
      <c r="B13" s="41"/>
      <c r="C13" s="6">
        <v>300</v>
      </c>
      <c r="D13" s="6">
        <f>B13*C13</f>
        <v>0</v>
      </c>
      <c r="E13" s="6"/>
    </row>
    <row r="14" spans="1:9" s="36" customFormat="1">
      <c r="A14" s="6" t="s">
        <v>33</v>
      </c>
      <c r="B14" s="41"/>
      <c r="C14" s="6">
        <v>350</v>
      </c>
      <c r="D14" s="6">
        <f t="shared" ref="D14:D17" si="0">B14*C14</f>
        <v>0</v>
      </c>
      <c r="E14" s="6"/>
    </row>
    <row r="15" spans="1:9" s="36" customFormat="1">
      <c r="A15" s="6" t="s">
        <v>34</v>
      </c>
      <c r="B15" s="41"/>
      <c r="C15" s="6">
        <v>400</v>
      </c>
      <c r="D15" s="6">
        <f t="shared" si="0"/>
        <v>0</v>
      </c>
      <c r="E15" s="6"/>
    </row>
    <row r="16" spans="1:9" s="36" customFormat="1">
      <c r="A16" s="6" t="s">
        <v>35</v>
      </c>
      <c r="B16" s="41"/>
      <c r="C16" s="6">
        <v>150</v>
      </c>
      <c r="D16" s="6">
        <f t="shared" si="0"/>
        <v>0</v>
      </c>
      <c r="E16" s="6"/>
    </row>
    <row r="17" spans="1:5" s="36" customFormat="1">
      <c r="A17" s="6" t="s">
        <v>36</v>
      </c>
      <c r="B17" s="41"/>
      <c r="C17" s="6">
        <v>25</v>
      </c>
      <c r="D17" s="6">
        <f t="shared" si="0"/>
        <v>0</v>
      </c>
      <c r="E17" s="6"/>
    </row>
    <row r="18" spans="1:5">
      <c r="A18" s="10" t="s">
        <v>4</v>
      </c>
      <c r="B18" s="41"/>
      <c r="C18" s="7"/>
      <c r="D18" s="10">
        <f>SUM(D7:D17)</f>
        <v>25</v>
      </c>
      <c r="E18" s="7"/>
    </row>
    <row r="19" spans="1:5">
      <c r="A19" s="12"/>
      <c r="B19" s="45"/>
      <c r="C19" s="6"/>
      <c r="D19" s="6"/>
      <c r="E19" s="13"/>
    </row>
    <row r="20" spans="1:5">
      <c r="A20" s="9"/>
      <c r="B20" s="41"/>
      <c r="C20" s="6"/>
      <c r="D20" s="6"/>
      <c r="E20" s="6"/>
    </row>
    <row r="21" spans="1:5" s="4" customFormat="1">
      <c r="A21" s="10" t="s">
        <v>3</v>
      </c>
      <c r="B21" s="41"/>
      <c r="C21" s="7"/>
      <c r="D21" s="7"/>
      <c r="E21" s="7"/>
    </row>
    <row r="22" spans="1:5" s="4" customFormat="1">
      <c r="A22" s="7" t="s">
        <v>7</v>
      </c>
      <c r="B22" s="41"/>
      <c r="C22" s="7"/>
      <c r="D22" s="7"/>
      <c r="E22" s="7"/>
    </row>
    <row r="23" spans="1:5">
      <c r="A23" s="6" t="s">
        <v>16</v>
      </c>
      <c r="B23" s="41"/>
      <c r="C23" s="6">
        <v>200</v>
      </c>
      <c r="D23" s="6">
        <f t="shared" ref="D23:D29" si="1">B23*C23</f>
        <v>0</v>
      </c>
      <c r="E23" s="6"/>
    </row>
    <row r="24" spans="1:5">
      <c r="A24" s="6" t="s">
        <v>17</v>
      </c>
      <c r="B24" s="41"/>
      <c r="C24" s="6">
        <v>100</v>
      </c>
      <c r="D24" s="6">
        <f t="shared" si="1"/>
        <v>0</v>
      </c>
      <c r="E24" s="6"/>
    </row>
    <row r="25" spans="1:5" ht="34.799999999999997">
      <c r="A25" s="5" t="s">
        <v>18</v>
      </c>
      <c r="B25" s="41"/>
      <c r="C25" s="6">
        <v>10</v>
      </c>
      <c r="D25" s="6">
        <f t="shared" si="1"/>
        <v>0</v>
      </c>
      <c r="E25" s="6"/>
    </row>
    <row r="26" spans="1:5" s="4" customFormat="1" ht="34.799999999999997">
      <c r="A26" s="7" t="s">
        <v>8</v>
      </c>
      <c r="B26" s="41"/>
      <c r="C26" s="7">
        <v>100</v>
      </c>
      <c r="D26" s="7">
        <f t="shared" si="1"/>
        <v>0</v>
      </c>
      <c r="E26" s="7"/>
    </row>
    <row r="27" spans="1:5" s="4" customFormat="1">
      <c r="A27" s="7" t="s">
        <v>9</v>
      </c>
      <c r="B27" s="41">
        <v>7</v>
      </c>
      <c r="C27" s="7">
        <v>25</v>
      </c>
      <c r="D27" s="7">
        <f t="shared" si="1"/>
        <v>175</v>
      </c>
      <c r="E27" s="7" t="s">
        <v>177</v>
      </c>
    </row>
    <row r="28" spans="1:5" s="4" customFormat="1">
      <c r="A28" s="7" t="s">
        <v>10</v>
      </c>
      <c r="B28" s="41">
        <v>2</v>
      </c>
      <c r="C28" s="7">
        <v>200</v>
      </c>
      <c r="D28" s="7">
        <f t="shared" si="1"/>
        <v>400</v>
      </c>
      <c r="E28" s="7" t="s">
        <v>168</v>
      </c>
    </row>
    <row r="29" spans="1:5" s="4" customFormat="1" ht="34.799999999999997">
      <c r="A29" s="7" t="s">
        <v>47</v>
      </c>
      <c r="B29" s="41"/>
      <c r="C29" s="7">
        <v>75</v>
      </c>
      <c r="D29" s="7">
        <f t="shared" si="1"/>
        <v>0</v>
      </c>
      <c r="E29" s="7"/>
    </row>
    <row r="30" spans="1:5">
      <c r="A30" s="10" t="s">
        <v>4</v>
      </c>
      <c r="B30" s="41"/>
      <c r="C30" s="7"/>
      <c r="D30" s="10">
        <f>SUM(D22:D29)</f>
        <v>575</v>
      </c>
      <c r="E30" s="7"/>
    </row>
    <row r="31" spans="1:5" s="25" customFormat="1">
      <c r="A31" s="23"/>
      <c r="B31" s="46"/>
      <c r="C31" s="24"/>
      <c r="D31" s="23"/>
      <c r="E31" s="24"/>
    </row>
    <row r="32" spans="1:5" s="25" customFormat="1">
      <c r="A32" s="23"/>
      <c r="B32" s="46"/>
      <c r="C32" s="24"/>
      <c r="D32" s="23"/>
      <c r="E32" s="24"/>
    </row>
    <row r="33" spans="1:5">
      <c r="A33" s="9" t="s">
        <v>26</v>
      </c>
      <c r="B33" s="46"/>
      <c r="C33" s="6"/>
      <c r="D33" s="6"/>
      <c r="E33" s="6"/>
    </row>
    <row r="34" spans="1:5" s="4" customFormat="1" ht="34.799999999999997">
      <c r="A34" s="26" t="s">
        <v>40</v>
      </c>
      <c r="B34" s="41"/>
      <c r="C34" s="7">
        <v>50</v>
      </c>
      <c r="D34" s="7">
        <f t="shared" ref="D34:D43" si="2">B34*C34</f>
        <v>0</v>
      </c>
      <c r="E34" s="7"/>
    </row>
    <row r="35" spans="1:5" s="4" customFormat="1" ht="52.2">
      <c r="A35" s="7" t="s">
        <v>43</v>
      </c>
      <c r="B35" s="41">
        <v>11</v>
      </c>
      <c r="C35" s="7">
        <v>10</v>
      </c>
      <c r="D35" s="7">
        <f t="shared" si="2"/>
        <v>110</v>
      </c>
      <c r="E35" s="7" t="s">
        <v>178</v>
      </c>
    </row>
    <row r="36" spans="1:5" s="4" customFormat="1" ht="34.799999999999997">
      <c r="A36" s="26" t="s">
        <v>41</v>
      </c>
      <c r="B36" s="41">
        <v>7</v>
      </c>
      <c r="C36" s="7">
        <v>10</v>
      </c>
      <c r="D36" s="7">
        <f t="shared" si="2"/>
        <v>70</v>
      </c>
      <c r="E36" s="7" t="s">
        <v>288</v>
      </c>
    </row>
    <row r="37" spans="1:5" s="4" customFormat="1" ht="34.799999999999997">
      <c r="A37" s="7" t="s">
        <v>42</v>
      </c>
      <c r="B37" s="41">
        <v>7</v>
      </c>
      <c r="C37" s="7">
        <v>10</v>
      </c>
      <c r="D37" s="7">
        <f t="shared" si="2"/>
        <v>70</v>
      </c>
      <c r="E37" s="7" t="s">
        <v>289</v>
      </c>
    </row>
    <row r="38" spans="1:5" s="4" customFormat="1" ht="34.799999999999997">
      <c r="A38" s="26" t="s">
        <v>44</v>
      </c>
      <c r="B38" s="41"/>
      <c r="C38" s="7">
        <v>5</v>
      </c>
      <c r="D38" s="7">
        <f t="shared" si="2"/>
        <v>0</v>
      </c>
      <c r="E38" s="7"/>
    </row>
    <row r="39" spans="1:5" s="4" customFormat="1">
      <c r="A39" s="7" t="s">
        <v>11</v>
      </c>
      <c r="B39" s="41">
        <v>31</v>
      </c>
      <c r="C39" s="7">
        <v>5</v>
      </c>
      <c r="D39" s="7">
        <f t="shared" si="2"/>
        <v>155</v>
      </c>
      <c r="E39" s="7"/>
    </row>
    <row r="40" spans="1:5" s="4" customFormat="1">
      <c r="A40" s="7" t="s">
        <v>45</v>
      </c>
      <c r="B40" s="7"/>
      <c r="C40" s="7">
        <v>100</v>
      </c>
      <c r="D40" s="7">
        <f t="shared" si="2"/>
        <v>0</v>
      </c>
      <c r="E40" s="7"/>
    </row>
    <row r="41" spans="1:5" s="31" customFormat="1">
      <c r="A41" s="30" t="s">
        <v>19</v>
      </c>
      <c r="B41" s="30"/>
      <c r="C41" s="30">
        <v>20</v>
      </c>
      <c r="D41" s="30">
        <f t="shared" si="2"/>
        <v>0</v>
      </c>
      <c r="E41" s="7"/>
    </row>
    <row r="42" spans="1:5" s="31" customFormat="1">
      <c r="A42" s="30" t="s">
        <v>20</v>
      </c>
      <c r="B42" s="30">
        <v>1</v>
      </c>
      <c r="C42" s="30">
        <v>20</v>
      </c>
      <c r="D42" s="30">
        <f t="shared" si="2"/>
        <v>20</v>
      </c>
      <c r="E42" s="30"/>
    </row>
    <row r="43" spans="1:5" s="4" customFormat="1">
      <c r="A43" s="7" t="s">
        <v>23</v>
      </c>
      <c r="B43" s="7">
        <v>1</v>
      </c>
      <c r="C43" s="7">
        <v>25</v>
      </c>
      <c r="D43" s="7">
        <f t="shared" si="2"/>
        <v>25</v>
      </c>
      <c r="E43" s="10"/>
    </row>
    <row r="44" spans="1:5" s="4" customFormat="1">
      <c r="A44" s="39" t="s">
        <v>0</v>
      </c>
      <c r="B44" s="41"/>
      <c r="C44" s="7"/>
      <c r="D44" s="10">
        <f>SUM(D34:D43)</f>
        <v>450</v>
      </c>
      <c r="E44" s="7"/>
    </row>
    <row r="45" spans="1:5" s="4" customFormat="1">
      <c r="A45" s="7"/>
      <c r="B45" s="41"/>
      <c r="C45" s="7"/>
      <c r="D45" s="10"/>
      <c r="E45" s="7"/>
    </row>
    <row r="46" spans="1:5" s="38" customFormat="1">
      <c r="A46" s="27" t="s">
        <v>30</v>
      </c>
      <c r="B46" s="47"/>
      <c r="C46" s="28"/>
      <c r="D46" s="37"/>
      <c r="E46" s="27"/>
    </row>
    <row r="47" spans="1:5" s="36" customFormat="1" ht="34.799999999999997">
      <c r="A47" s="12" t="s">
        <v>268</v>
      </c>
      <c r="B47" s="48">
        <v>0.33</v>
      </c>
      <c r="C47" s="6">
        <f>300*1.5</f>
        <v>450</v>
      </c>
      <c r="D47" s="35">
        <f>C47*B47</f>
        <v>148.5</v>
      </c>
      <c r="E47" s="6" t="s">
        <v>267</v>
      </c>
    </row>
    <row r="48" spans="1:5" s="29" customFormat="1">
      <c r="A48" s="27"/>
      <c r="B48" s="47"/>
      <c r="C48" s="28"/>
      <c r="D48" s="28"/>
      <c r="E48" s="28"/>
    </row>
    <row r="49" spans="1:5">
      <c r="A49" s="6"/>
      <c r="B49" s="41"/>
      <c r="C49" s="6"/>
      <c r="D49" s="6"/>
      <c r="E49" s="6"/>
    </row>
    <row r="50" spans="1:5">
      <c r="A50" s="9" t="s">
        <v>15</v>
      </c>
      <c r="B50" s="41"/>
      <c r="C50" s="6"/>
      <c r="D50" s="6"/>
      <c r="E50" s="6"/>
    </row>
    <row r="51" spans="1:5" s="4" customFormat="1">
      <c r="A51" s="7" t="s">
        <v>12</v>
      </c>
      <c r="B51" s="41"/>
      <c r="C51" s="7"/>
      <c r="D51" s="7"/>
      <c r="E51" s="10"/>
    </row>
    <row r="52" spans="1:5">
      <c r="A52" s="15" t="s">
        <v>22</v>
      </c>
      <c r="B52" s="41"/>
      <c r="C52" s="6">
        <v>100</v>
      </c>
      <c r="D52" s="6">
        <f>B52*C52</f>
        <v>0</v>
      </c>
      <c r="E52" s="6"/>
    </row>
    <row r="53" spans="1:5">
      <c r="A53" s="15" t="s">
        <v>21</v>
      </c>
      <c r="B53" s="41"/>
      <c r="C53" s="6">
        <v>200</v>
      </c>
      <c r="D53" s="6">
        <f>B53*C53</f>
        <v>0</v>
      </c>
      <c r="E53" s="6"/>
    </row>
    <row r="54" spans="1:5" s="4" customFormat="1">
      <c r="A54" s="26" t="s">
        <v>31</v>
      </c>
      <c r="B54" s="41">
        <v>3</v>
      </c>
      <c r="C54" s="7">
        <v>25</v>
      </c>
      <c r="D54" s="7">
        <f>B54*C54</f>
        <v>75</v>
      </c>
      <c r="E54" s="7" t="s">
        <v>209</v>
      </c>
    </row>
    <row r="55" spans="1:5">
      <c r="A55" s="40" t="s">
        <v>38</v>
      </c>
      <c r="B55" s="41"/>
      <c r="C55" s="7"/>
      <c r="D55" s="10">
        <f>SUM(D52:D54)</f>
        <v>75</v>
      </c>
      <c r="E55" s="7"/>
    </row>
    <row r="56" spans="1:5">
      <c r="A56" s="20"/>
      <c r="B56" s="41"/>
      <c r="C56" s="6"/>
      <c r="D56" s="9"/>
      <c r="E56" s="6"/>
    </row>
    <row r="57" spans="1:5">
      <c r="A57" s="16" t="s">
        <v>5</v>
      </c>
      <c r="B57" s="41"/>
      <c r="C57" s="17" t="s">
        <v>5</v>
      </c>
      <c r="D57" s="17" t="s">
        <v>5</v>
      </c>
      <c r="E57" s="17" t="s">
        <v>5</v>
      </c>
    </row>
    <row r="58" spans="1:5">
      <c r="A58" s="9" t="s">
        <v>27</v>
      </c>
      <c r="B58" s="42"/>
      <c r="C58" s="9"/>
      <c r="D58" s="9">
        <f>D55+D47+D44+D30+D18</f>
        <v>1273.5</v>
      </c>
      <c r="E58" s="18"/>
    </row>
  </sheetData>
  <pageMargins left="0.7" right="0.7" top="0.75" bottom="0.75" header="0.3" footer="0.3"/>
  <pageSetup paperSize="9" scale="5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4FEA6-5D6A-4B8D-8E42-0074CFD1D110}">
  <sheetPr>
    <tabColor theme="4" tint="-0.249977111117893"/>
    <pageSetUpPr fitToPage="1"/>
  </sheetPr>
  <dimension ref="A1:I59"/>
  <sheetViews>
    <sheetView topLeftCell="A21" workbookViewId="0">
      <selection activeCell="D48" sqref="D48"/>
    </sheetView>
  </sheetViews>
  <sheetFormatPr defaultColWidth="9.109375" defaultRowHeight="17.399999999999999"/>
  <cols>
    <col min="1" max="1" width="88.33203125" style="19" customWidth="1"/>
    <col min="2" max="2" width="12" style="43" customWidth="1"/>
    <col min="3" max="3" width="10.6640625" style="19" bestFit="1" customWidth="1"/>
    <col min="4" max="4" width="11.33203125" style="19" customWidth="1"/>
    <col min="5" max="5" width="63" style="19" customWidth="1"/>
    <col min="6" max="6" width="14.33203125" style="1" customWidth="1"/>
    <col min="7" max="16384" width="9.109375" style="1"/>
  </cols>
  <sheetData>
    <row r="1" spans="1:9" ht="22.8" customHeight="1">
      <c r="A1" s="32" t="s">
        <v>56</v>
      </c>
      <c r="B1" s="41"/>
      <c r="C1" s="6"/>
      <c r="D1" s="6"/>
      <c r="E1" s="6"/>
      <c r="F1" s="2"/>
      <c r="G1" s="2"/>
      <c r="H1" s="2"/>
      <c r="I1" s="2"/>
    </row>
    <row r="2" spans="1:9">
      <c r="A2" s="9"/>
      <c r="B2" s="10" t="s">
        <v>2</v>
      </c>
      <c r="C2" s="10" t="s">
        <v>1</v>
      </c>
      <c r="D2" s="10" t="s">
        <v>0</v>
      </c>
      <c r="E2" s="14" t="s">
        <v>24</v>
      </c>
    </row>
    <row r="3" spans="1:9" ht="34.799999999999997">
      <c r="A3" s="8" t="s">
        <v>37</v>
      </c>
      <c r="B3" s="41" t="s">
        <v>143</v>
      </c>
      <c r="C3" s="6"/>
      <c r="D3" s="6"/>
      <c r="E3" s="6"/>
      <c r="F3" s="2"/>
      <c r="G3" s="2"/>
      <c r="H3" s="2"/>
      <c r="I3" s="2"/>
    </row>
    <row r="4" spans="1:9" ht="20.25" customHeight="1">
      <c r="A4" s="8" t="s">
        <v>25</v>
      </c>
      <c r="B4" s="41" t="s">
        <v>204</v>
      </c>
      <c r="C4" s="6"/>
      <c r="D4" s="6"/>
      <c r="E4" s="6" t="s">
        <v>201</v>
      </c>
      <c r="F4" s="2"/>
      <c r="G4" s="2"/>
      <c r="H4" s="2"/>
      <c r="I4" s="2"/>
    </row>
    <row r="6" spans="1:9" s="4" customFormat="1">
      <c r="A6" s="10" t="s">
        <v>6</v>
      </c>
      <c r="B6" s="42"/>
      <c r="C6" s="10"/>
      <c r="D6" s="10"/>
      <c r="E6" s="10"/>
      <c r="F6" s="21"/>
      <c r="G6" s="21"/>
      <c r="H6" s="21"/>
      <c r="I6" s="21"/>
    </row>
    <row r="7" spans="1:9" s="4" customFormat="1">
      <c r="A7" s="7" t="s">
        <v>28</v>
      </c>
      <c r="B7" s="44"/>
      <c r="C7" s="3"/>
      <c r="D7" s="3"/>
      <c r="E7" s="3"/>
      <c r="F7" s="22"/>
    </row>
    <row r="8" spans="1:9">
      <c r="A8" s="6" t="s">
        <v>13</v>
      </c>
      <c r="B8" s="41"/>
      <c r="C8" s="6">
        <v>300</v>
      </c>
      <c r="D8" s="6">
        <f>B8*C8</f>
        <v>0</v>
      </c>
      <c r="E8" s="11"/>
    </row>
    <row r="9" spans="1:9">
      <c r="A9" s="6" t="s">
        <v>14</v>
      </c>
      <c r="B9" s="41"/>
      <c r="C9" s="6">
        <v>150</v>
      </c>
      <c r="D9" s="6">
        <f>B9*C9</f>
        <v>0</v>
      </c>
      <c r="E9" s="6"/>
    </row>
    <row r="10" spans="1:9">
      <c r="A10" s="6" t="s">
        <v>214</v>
      </c>
      <c r="B10" s="41"/>
      <c r="C10" s="6">
        <v>75</v>
      </c>
      <c r="D10" s="6">
        <f>B10*C10</f>
        <v>0</v>
      </c>
    </row>
    <row r="11" spans="1:9">
      <c r="A11" s="6" t="s">
        <v>215</v>
      </c>
      <c r="B11" s="41"/>
      <c r="C11" s="6">
        <v>25</v>
      </c>
      <c r="D11" s="6">
        <f>B11*C11</f>
        <v>0</v>
      </c>
      <c r="E11" s="6"/>
    </row>
    <row r="12" spans="1:9" s="34" customFormat="1">
      <c r="A12" s="7" t="s">
        <v>29</v>
      </c>
      <c r="B12" s="41"/>
      <c r="C12" s="7"/>
      <c r="D12" s="33"/>
      <c r="E12" s="7"/>
    </row>
    <row r="13" spans="1:9" s="36" customFormat="1">
      <c r="A13" s="6" t="s">
        <v>32</v>
      </c>
      <c r="B13" s="41"/>
      <c r="C13" s="6">
        <v>300</v>
      </c>
      <c r="D13" s="6">
        <f>B13*C13</f>
        <v>0</v>
      </c>
      <c r="E13" s="6"/>
    </row>
    <row r="14" spans="1:9" s="36" customFormat="1">
      <c r="A14" s="6" t="s">
        <v>33</v>
      </c>
      <c r="B14" s="41"/>
      <c r="C14" s="6">
        <v>350</v>
      </c>
      <c r="D14" s="6">
        <f t="shared" ref="D14:D17" si="0">B14*C14</f>
        <v>0</v>
      </c>
      <c r="E14" s="6"/>
    </row>
    <row r="15" spans="1:9" s="36" customFormat="1">
      <c r="A15" s="6" t="s">
        <v>34</v>
      </c>
      <c r="B15" s="41"/>
      <c r="C15" s="6">
        <v>400</v>
      </c>
      <c r="D15" s="6">
        <f t="shared" si="0"/>
        <v>0</v>
      </c>
      <c r="E15" s="6"/>
    </row>
    <row r="16" spans="1:9" s="36" customFormat="1">
      <c r="A16" s="6" t="s">
        <v>35</v>
      </c>
      <c r="B16" s="41"/>
      <c r="C16" s="6">
        <v>150</v>
      </c>
      <c r="D16" s="6">
        <f t="shared" si="0"/>
        <v>0</v>
      </c>
      <c r="E16" s="6"/>
    </row>
    <row r="17" spans="1:5" s="36" customFormat="1">
      <c r="A17" s="6" t="s">
        <v>36</v>
      </c>
      <c r="B17" s="41"/>
      <c r="C17" s="6">
        <v>25</v>
      </c>
      <c r="D17" s="6">
        <f t="shared" si="0"/>
        <v>0</v>
      </c>
      <c r="E17" s="6"/>
    </row>
    <row r="18" spans="1:5">
      <c r="A18" s="10" t="s">
        <v>4</v>
      </c>
      <c r="B18" s="41"/>
      <c r="C18" s="7"/>
      <c r="D18" s="10">
        <f>SUM(D7:D17)</f>
        <v>0</v>
      </c>
      <c r="E18" s="7"/>
    </row>
    <row r="19" spans="1:5">
      <c r="A19" s="12"/>
      <c r="B19" s="45"/>
      <c r="C19" s="6"/>
      <c r="D19" s="6"/>
      <c r="E19" s="13"/>
    </row>
    <row r="20" spans="1:5">
      <c r="A20" s="9"/>
      <c r="B20" s="41"/>
      <c r="C20" s="6"/>
      <c r="D20" s="6"/>
      <c r="E20" s="6"/>
    </row>
    <row r="21" spans="1:5" s="4" customFormat="1">
      <c r="A21" s="10" t="s">
        <v>3</v>
      </c>
      <c r="B21" s="41"/>
      <c r="C21" s="7"/>
      <c r="D21" s="7"/>
      <c r="E21" s="7"/>
    </row>
    <row r="22" spans="1:5" s="4" customFormat="1">
      <c r="A22" s="7" t="s">
        <v>7</v>
      </c>
      <c r="B22" s="41"/>
      <c r="C22" s="7"/>
      <c r="D22" s="7"/>
      <c r="E22" s="7"/>
    </row>
    <row r="23" spans="1:5">
      <c r="A23" s="6" t="s">
        <v>16</v>
      </c>
      <c r="B23" s="41"/>
      <c r="C23" s="6">
        <v>200</v>
      </c>
      <c r="D23" s="6">
        <f t="shared" ref="D23:D29" si="1">B23*C23</f>
        <v>0</v>
      </c>
      <c r="E23" s="6"/>
    </row>
    <row r="24" spans="1:5">
      <c r="A24" s="6" t="s">
        <v>17</v>
      </c>
      <c r="B24" s="41"/>
      <c r="C24" s="6">
        <v>100</v>
      </c>
      <c r="D24" s="6">
        <f t="shared" si="1"/>
        <v>0</v>
      </c>
      <c r="E24" s="6"/>
    </row>
    <row r="25" spans="1:5" ht="34.799999999999997">
      <c r="A25" s="5" t="s">
        <v>18</v>
      </c>
      <c r="B25" s="41">
        <v>12</v>
      </c>
      <c r="C25" s="6">
        <v>10</v>
      </c>
      <c r="D25" s="6">
        <f t="shared" si="1"/>
        <v>120</v>
      </c>
      <c r="E25" s="6" t="s">
        <v>159</v>
      </c>
    </row>
    <row r="26" spans="1:5" s="4" customFormat="1" ht="34.799999999999997">
      <c r="A26" s="7" t="s">
        <v>8</v>
      </c>
      <c r="B26" s="41"/>
      <c r="C26" s="7">
        <v>100</v>
      </c>
      <c r="D26" s="7">
        <f t="shared" si="1"/>
        <v>0</v>
      </c>
      <c r="E26" s="7"/>
    </row>
    <row r="27" spans="1:5" s="4" customFormat="1">
      <c r="A27" s="7" t="s">
        <v>9</v>
      </c>
      <c r="B27" s="41"/>
      <c r="C27" s="7">
        <v>25</v>
      </c>
      <c r="D27" s="7">
        <f t="shared" si="1"/>
        <v>0</v>
      </c>
      <c r="E27" s="7"/>
    </row>
    <row r="28" spans="1:5" s="4" customFormat="1">
      <c r="A28" s="7" t="s">
        <v>10</v>
      </c>
      <c r="B28" s="41"/>
      <c r="C28" s="7">
        <v>200</v>
      </c>
      <c r="D28" s="7">
        <f t="shared" si="1"/>
        <v>0</v>
      </c>
      <c r="E28" s="7"/>
    </row>
    <row r="29" spans="1:5" s="4" customFormat="1" ht="34.799999999999997">
      <c r="A29" s="7" t="s">
        <v>47</v>
      </c>
      <c r="B29" s="41"/>
      <c r="C29" s="7">
        <v>75</v>
      </c>
      <c r="D29" s="7">
        <f t="shared" si="1"/>
        <v>0</v>
      </c>
      <c r="E29" s="7"/>
    </row>
    <row r="30" spans="1:5">
      <c r="A30" s="10" t="s">
        <v>4</v>
      </c>
      <c r="B30" s="41"/>
      <c r="C30" s="7"/>
      <c r="D30" s="10">
        <f>SUM(D22:D29)</f>
        <v>120</v>
      </c>
      <c r="E30" s="7"/>
    </row>
    <row r="31" spans="1:5" s="25" customFormat="1">
      <c r="A31" s="23"/>
      <c r="B31" s="46"/>
      <c r="C31" s="24"/>
      <c r="D31" s="23"/>
      <c r="E31" s="24"/>
    </row>
    <row r="32" spans="1:5" s="25" customFormat="1">
      <c r="A32" s="23"/>
      <c r="B32" s="46"/>
      <c r="C32" s="24"/>
      <c r="D32" s="23"/>
      <c r="E32" s="24"/>
    </row>
    <row r="33" spans="1:5">
      <c r="A33" s="9" t="s">
        <v>26</v>
      </c>
      <c r="B33" s="46"/>
      <c r="C33" s="6"/>
      <c r="D33" s="6"/>
      <c r="E33" s="6"/>
    </row>
    <row r="34" spans="1:5" s="4" customFormat="1" ht="34.799999999999997">
      <c r="A34" s="26" t="s">
        <v>40</v>
      </c>
      <c r="B34" s="41"/>
      <c r="C34" s="7">
        <v>50</v>
      </c>
      <c r="D34" s="7">
        <f t="shared" ref="D34:D44" si="2">B34*C34</f>
        <v>0</v>
      </c>
      <c r="E34" s="7"/>
    </row>
    <row r="35" spans="1:5" s="4" customFormat="1">
      <c r="A35" s="7" t="s">
        <v>43</v>
      </c>
      <c r="B35" s="41">
        <v>3</v>
      </c>
      <c r="C35" s="7">
        <v>10</v>
      </c>
      <c r="D35" s="7">
        <f t="shared" si="2"/>
        <v>30</v>
      </c>
      <c r="E35" s="7" t="s">
        <v>160</v>
      </c>
    </row>
    <row r="36" spans="1:5" s="4" customFormat="1" ht="34.799999999999997">
      <c r="A36" s="26" t="s">
        <v>41</v>
      </c>
      <c r="B36" s="41">
        <v>3</v>
      </c>
      <c r="C36" s="7">
        <v>10</v>
      </c>
      <c r="D36" s="7">
        <f t="shared" si="2"/>
        <v>30</v>
      </c>
      <c r="E36" s="7" t="s">
        <v>270</v>
      </c>
    </row>
    <row r="37" spans="1:5" s="4" customFormat="1">
      <c r="A37" s="26"/>
      <c r="B37" s="41"/>
      <c r="C37" s="7"/>
      <c r="D37" s="7"/>
      <c r="E37" s="33" t="s">
        <v>271</v>
      </c>
    </row>
    <row r="38" spans="1:5" s="4" customFormat="1" ht="34.799999999999997">
      <c r="A38" s="7" t="s">
        <v>42</v>
      </c>
      <c r="B38" s="41">
        <v>2</v>
      </c>
      <c r="C38" s="7">
        <v>10</v>
      </c>
      <c r="D38" s="7">
        <f t="shared" si="2"/>
        <v>20</v>
      </c>
      <c r="E38" s="7" t="s">
        <v>161</v>
      </c>
    </row>
    <row r="39" spans="1:5" s="4" customFormat="1" ht="34.799999999999997">
      <c r="A39" s="26" t="s">
        <v>44</v>
      </c>
      <c r="B39" s="41"/>
      <c r="C39" s="7">
        <v>5</v>
      </c>
      <c r="D39" s="7">
        <f t="shared" si="2"/>
        <v>0</v>
      </c>
      <c r="E39" s="7"/>
    </row>
    <row r="40" spans="1:5" s="4" customFormat="1">
      <c r="A40" s="7" t="s">
        <v>11</v>
      </c>
      <c r="B40" s="41">
        <v>20</v>
      </c>
      <c r="C40" s="7">
        <v>5</v>
      </c>
      <c r="D40" s="7">
        <f t="shared" si="2"/>
        <v>100</v>
      </c>
      <c r="E40" s="7"/>
    </row>
    <row r="41" spans="1:5" s="4" customFormat="1">
      <c r="A41" s="7" t="s">
        <v>45</v>
      </c>
      <c r="B41" s="7"/>
      <c r="C41" s="7">
        <v>100</v>
      </c>
      <c r="D41" s="7">
        <f t="shared" si="2"/>
        <v>0</v>
      </c>
      <c r="E41" s="7"/>
    </row>
    <row r="42" spans="1:5" s="31" customFormat="1">
      <c r="A42" s="30" t="s">
        <v>19</v>
      </c>
      <c r="B42" s="30"/>
      <c r="C42" s="30">
        <v>20</v>
      </c>
      <c r="D42" s="30">
        <f t="shared" si="2"/>
        <v>0</v>
      </c>
      <c r="E42" s="7"/>
    </row>
    <row r="43" spans="1:5" s="31" customFormat="1">
      <c r="A43" s="30" t="s">
        <v>20</v>
      </c>
      <c r="B43" s="30"/>
      <c r="C43" s="30">
        <v>20</v>
      </c>
      <c r="D43" s="30">
        <f t="shared" si="2"/>
        <v>0</v>
      </c>
      <c r="E43" s="30"/>
    </row>
    <row r="44" spans="1:5" s="4" customFormat="1">
      <c r="A44" s="7" t="s">
        <v>23</v>
      </c>
      <c r="B44" s="7">
        <v>1</v>
      </c>
      <c r="C44" s="7">
        <v>25</v>
      </c>
      <c r="D44" s="7">
        <f t="shared" si="2"/>
        <v>25</v>
      </c>
      <c r="E44" s="10"/>
    </row>
    <row r="45" spans="1:5" s="4" customFormat="1">
      <c r="A45" s="39" t="s">
        <v>0</v>
      </c>
      <c r="B45" s="41"/>
      <c r="C45" s="7"/>
      <c r="D45" s="10">
        <f>SUM(D34:D44)</f>
        <v>205</v>
      </c>
      <c r="E45" s="7"/>
    </row>
    <row r="46" spans="1:5" s="4" customFormat="1">
      <c r="A46" s="7"/>
      <c r="B46" s="41"/>
      <c r="C46" s="7"/>
      <c r="D46" s="10"/>
      <c r="E46" s="7"/>
    </row>
    <row r="47" spans="1:5" s="38" customFormat="1">
      <c r="A47" s="27" t="s">
        <v>30</v>
      </c>
      <c r="B47" s="47"/>
      <c r="C47" s="28"/>
      <c r="D47" s="37"/>
      <c r="E47" s="27"/>
    </row>
    <row r="48" spans="1:5" s="36" customFormat="1">
      <c r="A48" s="12" t="s">
        <v>268</v>
      </c>
      <c r="B48" s="48">
        <v>0.33</v>
      </c>
      <c r="C48" s="6">
        <f>300*1.5</f>
        <v>450</v>
      </c>
      <c r="D48" s="35">
        <f>B48*C48</f>
        <v>148.5</v>
      </c>
      <c r="E48" s="13" t="s">
        <v>269</v>
      </c>
    </row>
    <row r="49" spans="1:5" s="29" customFormat="1">
      <c r="A49" s="27"/>
      <c r="B49" s="47"/>
      <c r="C49" s="28"/>
      <c r="D49" s="28"/>
      <c r="E49" s="28"/>
    </row>
    <row r="50" spans="1:5">
      <c r="A50" s="6"/>
      <c r="B50" s="41"/>
      <c r="C50" s="6"/>
      <c r="D50" s="6"/>
      <c r="E50" s="6"/>
    </row>
    <row r="51" spans="1:5">
      <c r="A51" s="9" t="s">
        <v>15</v>
      </c>
      <c r="B51" s="41"/>
      <c r="C51" s="6"/>
      <c r="D51" s="6"/>
      <c r="E51" s="6"/>
    </row>
    <row r="52" spans="1:5" s="4" customFormat="1">
      <c r="A52" s="7" t="s">
        <v>12</v>
      </c>
      <c r="B52" s="41"/>
      <c r="C52" s="7"/>
      <c r="D52" s="7"/>
      <c r="E52" s="10"/>
    </row>
    <row r="53" spans="1:5">
      <c r="A53" s="15" t="s">
        <v>22</v>
      </c>
      <c r="B53" s="41"/>
      <c r="C53" s="6">
        <v>100</v>
      </c>
      <c r="D53" s="6">
        <f>B53*C53</f>
        <v>0</v>
      </c>
      <c r="E53" s="6"/>
    </row>
    <row r="54" spans="1:5">
      <c r="A54" s="15" t="s">
        <v>21</v>
      </c>
      <c r="B54" s="41"/>
      <c r="C54" s="6">
        <v>200</v>
      </c>
      <c r="D54" s="6">
        <f>B54*C54</f>
        <v>0</v>
      </c>
      <c r="E54" s="6"/>
    </row>
    <row r="55" spans="1:5" s="4" customFormat="1">
      <c r="A55" s="26" t="s">
        <v>31</v>
      </c>
      <c r="B55" s="41">
        <v>3</v>
      </c>
      <c r="C55" s="7">
        <v>25</v>
      </c>
      <c r="D55" s="7">
        <f>B55*C55</f>
        <v>75</v>
      </c>
      <c r="E55" s="7" t="s">
        <v>208</v>
      </c>
    </row>
    <row r="56" spans="1:5">
      <c r="A56" s="40" t="s">
        <v>38</v>
      </c>
      <c r="B56" s="41"/>
      <c r="C56" s="7"/>
      <c r="D56" s="10">
        <f>SUM(D53:D55)</f>
        <v>75</v>
      </c>
      <c r="E56" s="7"/>
    </row>
    <row r="57" spans="1:5">
      <c r="A57" s="20"/>
      <c r="B57" s="41"/>
      <c r="C57" s="6"/>
      <c r="D57" s="9"/>
      <c r="E57" s="6"/>
    </row>
    <row r="58" spans="1:5">
      <c r="A58" s="16" t="s">
        <v>5</v>
      </c>
      <c r="B58" s="41"/>
      <c r="C58" s="17" t="s">
        <v>5</v>
      </c>
      <c r="D58" s="17" t="s">
        <v>5</v>
      </c>
      <c r="E58" s="17" t="s">
        <v>5</v>
      </c>
    </row>
    <row r="59" spans="1:5">
      <c r="A59" s="9" t="s">
        <v>27</v>
      </c>
      <c r="B59" s="42"/>
      <c r="C59" s="9"/>
      <c r="D59" s="9">
        <f>D56+D48+D45+D30+D18</f>
        <v>548.5</v>
      </c>
      <c r="E59" s="18"/>
    </row>
  </sheetData>
  <pageMargins left="0.7" right="0.7" top="0.75" bottom="0.75" header="0.3" footer="0.3"/>
  <pageSetup paperSize="9" scale="5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085E4-160D-417B-82C2-9B3FB5812817}">
  <sheetPr>
    <tabColor theme="4" tint="-0.249977111117893"/>
    <pageSetUpPr fitToPage="1"/>
  </sheetPr>
  <dimension ref="A1:I58"/>
  <sheetViews>
    <sheetView topLeftCell="A17" zoomScale="75" zoomScaleNormal="75" workbookViewId="0">
      <selection activeCell="B38" sqref="B38"/>
    </sheetView>
  </sheetViews>
  <sheetFormatPr defaultColWidth="9.109375" defaultRowHeight="17.399999999999999"/>
  <cols>
    <col min="1" max="1" width="88.33203125" style="19" customWidth="1"/>
    <col min="2" max="2" width="15.77734375" style="43" customWidth="1"/>
    <col min="3" max="3" width="10.6640625" style="19" bestFit="1" customWidth="1"/>
    <col min="4" max="4" width="11.33203125" style="19" customWidth="1"/>
    <col min="5" max="5" width="63" style="19" customWidth="1"/>
    <col min="6" max="6" width="14.33203125" style="1" customWidth="1"/>
    <col min="7" max="16384" width="9.109375" style="1"/>
  </cols>
  <sheetData>
    <row r="1" spans="1:9" ht="22.8" customHeight="1">
      <c r="A1" s="32" t="s">
        <v>57</v>
      </c>
      <c r="B1" s="41"/>
      <c r="C1" s="6"/>
      <c r="D1" s="6"/>
      <c r="E1" s="6"/>
      <c r="F1" s="2"/>
      <c r="G1" s="2"/>
      <c r="H1" s="2"/>
      <c r="I1" s="2"/>
    </row>
    <row r="2" spans="1:9">
      <c r="A2" s="9"/>
      <c r="B2" s="10" t="s">
        <v>2</v>
      </c>
      <c r="C2" s="10" t="s">
        <v>1</v>
      </c>
      <c r="D2" s="10" t="s">
        <v>0</v>
      </c>
      <c r="E2" s="14" t="s">
        <v>24</v>
      </c>
    </row>
    <row r="3" spans="1:9" s="68" customFormat="1" ht="34.799999999999997">
      <c r="A3" s="64" t="s">
        <v>37</v>
      </c>
      <c r="B3" s="65" t="s">
        <v>146</v>
      </c>
      <c r="C3" s="66"/>
      <c r="D3" s="66"/>
      <c r="E3" s="66"/>
      <c r="F3" s="67"/>
      <c r="G3" s="67"/>
      <c r="H3" s="67"/>
      <c r="I3" s="67"/>
    </row>
    <row r="4" spans="1:9" s="68" customFormat="1" ht="20.25" customHeight="1">
      <c r="A4" s="64" t="s">
        <v>25</v>
      </c>
      <c r="B4" s="69" t="s">
        <v>198</v>
      </c>
      <c r="C4" s="66"/>
      <c r="D4" s="66"/>
      <c r="F4" s="67"/>
      <c r="G4" s="67"/>
      <c r="H4" s="67"/>
      <c r="I4" s="67"/>
    </row>
    <row r="5" spans="1:9" ht="34.799999999999997">
      <c r="E5" s="66" t="s">
        <v>197</v>
      </c>
    </row>
    <row r="6" spans="1:9" s="4" customFormat="1">
      <c r="A6" s="10" t="s">
        <v>6</v>
      </c>
      <c r="B6" s="42"/>
      <c r="C6" s="10"/>
      <c r="D6" s="10"/>
      <c r="E6" s="10"/>
      <c r="F6" s="21"/>
      <c r="G6" s="21"/>
      <c r="H6" s="21"/>
      <c r="I6" s="21"/>
    </row>
    <row r="7" spans="1:9" s="4" customFormat="1">
      <c r="A7" s="7" t="s">
        <v>28</v>
      </c>
      <c r="B7" s="44"/>
      <c r="C7" s="3"/>
      <c r="D7" s="3"/>
      <c r="E7" s="3"/>
      <c r="F7" s="22"/>
    </row>
    <row r="8" spans="1:9">
      <c r="A8" s="6" t="s">
        <v>13</v>
      </c>
      <c r="B8" s="41"/>
      <c r="C8" s="6">
        <v>300</v>
      </c>
      <c r="D8" s="6">
        <f>B8*C8</f>
        <v>0</v>
      </c>
      <c r="E8" s="11"/>
    </row>
    <row r="9" spans="1:9">
      <c r="A9" s="6" t="s">
        <v>14</v>
      </c>
      <c r="B9" s="41"/>
      <c r="C9" s="6">
        <v>150</v>
      </c>
      <c r="D9" s="6">
        <f>B9*C9</f>
        <v>0</v>
      </c>
      <c r="E9" s="6"/>
    </row>
    <row r="10" spans="1:9">
      <c r="A10" s="6" t="s">
        <v>214</v>
      </c>
      <c r="B10" s="41"/>
      <c r="C10" s="6">
        <v>75</v>
      </c>
      <c r="D10" s="6">
        <f>B10*C10</f>
        <v>0</v>
      </c>
      <c r="E10" s="6"/>
    </row>
    <row r="11" spans="1:9">
      <c r="A11" s="6" t="s">
        <v>215</v>
      </c>
      <c r="B11" s="41"/>
      <c r="C11" s="6">
        <v>25</v>
      </c>
      <c r="D11" s="6">
        <f>B11*C11</f>
        <v>0</v>
      </c>
      <c r="E11" s="6"/>
    </row>
    <row r="12" spans="1:9" s="34" customFormat="1">
      <c r="A12" s="7" t="s">
        <v>29</v>
      </c>
      <c r="B12" s="41"/>
      <c r="C12" s="7"/>
      <c r="D12" s="33"/>
      <c r="E12" s="7"/>
    </row>
    <row r="13" spans="1:9" s="36" customFormat="1">
      <c r="A13" s="6" t="s">
        <v>32</v>
      </c>
      <c r="B13" s="41"/>
      <c r="C13" s="6">
        <v>300</v>
      </c>
      <c r="D13" s="6">
        <f>B13*C13</f>
        <v>0</v>
      </c>
      <c r="E13" s="6"/>
    </row>
    <row r="14" spans="1:9" s="36" customFormat="1">
      <c r="A14" s="6" t="s">
        <v>33</v>
      </c>
      <c r="B14" s="41"/>
      <c r="C14" s="6">
        <v>350</v>
      </c>
      <c r="D14" s="6">
        <f t="shared" ref="D14:D17" si="0">B14*C14</f>
        <v>0</v>
      </c>
      <c r="E14" s="6"/>
    </row>
    <row r="15" spans="1:9" s="36" customFormat="1">
      <c r="A15" s="6" t="s">
        <v>34</v>
      </c>
      <c r="B15" s="41"/>
      <c r="C15" s="6">
        <v>400</v>
      </c>
      <c r="D15" s="6">
        <f t="shared" si="0"/>
        <v>0</v>
      </c>
      <c r="E15" s="6"/>
    </row>
    <row r="16" spans="1:9" s="36" customFormat="1">
      <c r="A16" s="6" t="s">
        <v>35</v>
      </c>
      <c r="B16" s="41"/>
      <c r="C16" s="6">
        <v>150</v>
      </c>
      <c r="D16" s="6">
        <f t="shared" si="0"/>
        <v>0</v>
      </c>
      <c r="E16" s="6"/>
    </row>
    <row r="17" spans="1:5" s="36" customFormat="1">
      <c r="A17" s="6" t="s">
        <v>36</v>
      </c>
      <c r="B17" s="41"/>
      <c r="C17" s="6">
        <v>25</v>
      </c>
      <c r="D17" s="6">
        <f t="shared" si="0"/>
        <v>0</v>
      </c>
      <c r="E17" s="6"/>
    </row>
    <row r="18" spans="1:5">
      <c r="A18" s="10" t="s">
        <v>4</v>
      </c>
      <c r="B18" s="41"/>
      <c r="C18" s="7"/>
      <c r="D18" s="10">
        <f>SUM(D7:D17)</f>
        <v>0</v>
      </c>
      <c r="E18" s="7"/>
    </row>
    <row r="19" spans="1:5">
      <c r="A19" s="12"/>
      <c r="B19" s="45"/>
      <c r="C19" s="6"/>
      <c r="D19" s="6"/>
      <c r="E19" s="13"/>
    </row>
    <row r="20" spans="1:5">
      <c r="A20" s="9"/>
      <c r="B20" s="41"/>
      <c r="C20" s="6"/>
      <c r="D20" s="6"/>
      <c r="E20" s="6"/>
    </row>
    <row r="21" spans="1:5" s="4" customFormat="1">
      <c r="A21" s="10" t="s">
        <v>3</v>
      </c>
      <c r="B21" s="41"/>
      <c r="C21" s="7"/>
      <c r="D21" s="7"/>
      <c r="E21" s="7"/>
    </row>
    <row r="22" spans="1:5" s="4" customFormat="1">
      <c r="A22" s="7" t="s">
        <v>7</v>
      </c>
      <c r="B22" s="41"/>
      <c r="C22" s="7"/>
      <c r="D22" s="7"/>
      <c r="E22" s="7"/>
    </row>
    <row r="23" spans="1:5">
      <c r="A23" s="6" t="s">
        <v>16</v>
      </c>
      <c r="B23" s="41"/>
      <c r="C23" s="6">
        <v>200</v>
      </c>
      <c r="D23" s="6">
        <f t="shared" ref="D23:D29" si="1">B23*C23</f>
        <v>0</v>
      </c>
      <c r="E23" s="6"/>
    </row>
    <row r="24" spans="1:5">
      <c r="A24" s="6" t="s">
        <v>17</v>
      </c>
      <c r="B24" s="41"/>
      <c r="C24" s="6">
        <v>100</v>
      </c>
      <c r="D24" s="6">
        <f t="shared" si="1"/>
        <v>0</v>
      </c>
      <c r="E24" s="6"/>
    </row>
    <row r="25" spans="1:5" ht="34.799999999999997">
      <c r="A25" s="5" t="s">
        <v>18</v>
      </c>
      <c r="B25" s="41">
        <v>26</v>
      </c>
      <c r="C25" s="6">
        <v>10</v>
      </c>
      <c r="D25" s="6">
        <f t="shared" si="1"/>
        <v>260</v>
      </c>
      <c r="E25" s="6" t="s">
        <v>149</v>
      </c>
    </row>
    <row r="26" spans="1:5" s="4" customFormat="1" ht="34.799999999999997">
      <c r="A26" s="7" t="s">
        <v>8</v>
      </c>
      <c r="B26" s="41"/>
      <c r="C26" s="7">
        <v>100</v>
      </c>
      <c r="D26" s="7">
        <f t="shared" si="1"/>
        <v>0</v>
      </c>
      <c r="E26" s="7"/>
    </row>
    <row r="27" spans="1:5" s="4" customFormat="1">
      <c r="A27" s="7" t="s">
        <v>9</v>
      </c>
      <c r="B27" s="41">
        <v>3</v>
      </c>
      <c r="C27" s="7">
        <v>25</v>
      </c>
      <c r="D27" s="7">
        <f t="shared" si="1"/>
        <v>75</v>
      </c>
      <c r="E27" s="7" t="s">
        <v>150</v>
      </c>
    </row>
    <row r="28" spans="1:5" s="4" customFormat="1">
      <c r="A28" s="7" t="s">
        <v>10</v>
      </c>
      <c r="B28" s="41"/>
      <c r="C28" s="7">
        <v>200</v>
      </c>
      <c r="D28" s="7">
        <f t="shared" si="1"/>
        <v>0</v>
      </c>
      <c r="E28" s="7"/>
    </row>
    <row r="29" spans="1:5" s="4" customFormat="1" ht="34.799999999999997">
      <c r="A29" s="7" t="s">
        <v>47</v>
      </c>
      <c r="B29" s="41"/>
      <c r="C29" s="7">
        <v>75</v>
      </c>
      <c r="D29" s="7">
        <f t="shared" si="1"/>
        <v>0</v>
      </c>
      <c r="E29" s="7"/>
    </row>
    <row r="30" spans="1:5">
      <c r="A30" s="10" t="s">
        <v>4</v>
      </c>
      <c r="B30" s="41"/>
      <c r="C30" s="7"/>
      <c r="D30" s="10">
        <f>SUM(D22:D29)</f>
        <v>335</v>
      </c>
      <c r="E30" s="7"/>
    </row>
    <row r="31" spans="1:5" s="25" customFormat="1">
      <c r="A31" s="23"/>
      <c r="B31" s="46"/>
      <c r="C31" s="24"/>
      <c r="D31" s="23"/>
      <c r="E31" s="24"/>
    </row>
    <row r="32" spans="1:5" s="25" customFormat="1">
      <c r="A32" s="23"/>
      <c r="B32" s="46"/>
      <c r="C32" s="24"/>
      <c r="D32" s="23"/>
      <c r="E32" s="24"/>
    </row>
    <row r="33" spans="1:5">
      <c r="A33" s="9" t="s">
        <v>26</v>
      </c>
      <c r="B33" s="46"/>
      <c r="C33" s="6"/>
      <c r="D33" s="6"/>
      <c r="E33" s="6"/>
    </row>
    <row r="34" spans="1:5" s="4" customFormat="1" ht="34.799999999999997">
      <c r="A34" s="26" t="s">
        <v>40</v>
      </c>
      <c r="B34" s="41"/>
      <c r="C34" s="7">
        <v>50</v>
      </c>
      <c r="D34" s="7">
        <f t="shared" ref="D34:D43" si="2">B34*C34</f>
        <v>0</v>
      </c>
      <c r="E34" s="7"/>
    </row>
    <row r="35" spans="1:5" s="4" customFormat="1">
      <c r="A35" s="7" t="s">
        <v>43</v>
      </c>
      <c r="B35" s="41">
        <v>11</v>
      </c>
      <c r="C35" s="7">
        <v>10</v>
      </c>
      <c r="D35" s="7">
        <f t="shared" si="2"/>
        <v>110</v>
      </c>
      <c r="E35" s="7" t="s">
        <v>151</v>
      </c>
    </row>
    <row r="36" spans="1:5" s="4" customFormat="1" ht="34.799999999999997">
      <c r="A36" s="26" t="s">
        <v>41</v>
      </c>
      <c r="B36" s="41">
        <v>7</v>
      </c>
      <c r="C36" s="7">
        <v>10</v>
      </c>
      <c r="D36" s="7">
        <f t="shared" si="2"/>
        <v>70</v>
      </c>
      <c r="E36" s="7" t="s">
        <v>152</v>
      </c>
    </row>
    <row r="37" spans="1:5" s="4" customFormat="1" ht="34.799999999999997">
      <c r="A37" s="7" t="s">
        <v>42</v>
      </c>
      <c r="B37" s="41">
        <v>6</v>
      </c>
      <c r="C37" s="7">
        <v>10</v>
      </c>
      <c r="D37" s="7">
        <f t="shared" si="2"/>
        <v>60</v>
      </c>
      <c r="E37" s="7" t="s">
        <v>153</v>
      </c>
    </row>
    <row r="38" spans="1:5" s="4" customFormat="1" ht="34.799999999999997">
      <c r="A38" s="26" t="s">
        <v>44</v>
      </c>
      <c r="B38" s="41"/>
      <c r="C38" s="7">
        <v>5</v>
      </c>
      <c r="D38" s="7">
        <f t="shared" si="2"/>
        <v>0</v>
      </c>
      <c r="E38" s="7"/>
    </row>
    <row r="39" spans="1:5" s="4" customFormat="1">
      <c r="A39" s="7" t="s">
        <v>11</v>
      </c>
      <c r="B39" s="41">
        <v>47</v>
      </c>
      <c r="C39" s="7">
        <v>5</v>
      </c>
      <c r="D39" s="7">
        <f t="shared" si="2"/>
        <v>235</v>
      </c>
      <c r="E39" s="7"/>
    </row>
    <row r="40" spans="1:5" s="4" customFormat="1">
      <c r="A40" s="7" t="s">
        <v>45</v>
      </c>
      <c r="B40" s="7"/>
      <c r="C40" s="7">
        <v>100</v>
      </c>
      <c r="D40" s="7">
        <f t="shared" si="2"/>
        <v>0</v>
      </c>
      <c r="E40" s="7"/>
    </row>
    <row r="41" spans="1:5" s="31" customFormat="1">
      <c r="A41" s="30" t="s">
        <v>19</v>
      </c>
      <c r="B41" s="30">
        <v>0</v>
      </c>
      <c r="C41" s="30">
        <v>20</v>
      </c>
      <c r="D41" s="30">
        <f t="shared" si="2"/>
        <v>0</v>
      </c>
      <c r="E41" s="7"/>
    </row>
    <row r="42" spans="1:5" s="31" customFormat="1">
      <c r="A42" s="30" t="s">
        <v>20</v>
      </c>
      <c r="B42" s="30">
        <v>1</v>
      </c>
      <c r="C42" s="30">
        <v>20</v>
      </c>
      <c r="D42" s="30">
        <f t="shared" si="2"/>
        <v>20</v>
      </c>
      <c r="E42" s="30"/>
    </row>
    <row r="43" spans="1:5" s="4" customFormat="1">
      <c r="A43" s="7" t="s">
        <v>23</v>
      </c>
      <c r="B43" s="7">
        <v>1</v>
      </c>
      <c r="C43" s="7">
        <v>25</v>
      </c>
      <c r="D43" s="7">
        <f t="shared" si="2"/>
        <v>25</v>
      </c>
      <c r="E43" s="10"/>
    </row>
    <row r="44" spans="1:5" s="4" customFormat="1">
      <c r="A44" s="39" t="s">
        <v>0</v>
      </c>
      <c r="B44" s="41"/>
      <c r="C44" s="7"/>
      <c r="D44" s="10">
        <f>SUM(D34:D43)</f>
        <v>520</v>
      </c>
      <c r="E44" s="7"/>
    </row>
    <row r="45" spans="1:5" s="4" customFormat="1">
      <c r="A45" s="7"/>
      <c r="B45" s="41"/>
      <c r="C45" s="7"/>
      <c r="D45" s="10"/>
      <c r="E45" s="7"/>
    </row>
    <row r="46" spans="1:5" s="38" customFormat="1">
      <c r="A46" s="27" t="s">
        <v>30</v>
      </c>
      <c r="B46" s="47"/>
      <c r="C46" s="28"/>
      <c r="D46" s="37"/>
      <c r="E46" s="27"/>
    </row>
    <row r="47" spans="1:5" s="36" customFormat="1">
      <c r="A47" s="12" t="s">
        <v>272</v>
      </c>
      <c r="B47" s="48">
        <v>0.33</v>
      </c>
      <c r="C47" s="6">
        <f>300*1.5</f>
        <v>450</v>
      </c>
      <c r="D47" s="35">
        <f>B47*C47</f>
        <v>148.5</v>
      </c>
      <c r="E47" s="13" t="s">
        <v>272</v>
      </c>
    </row>
    <row r="48" spans="1:5" s="29" customFormat="1">
      <c r="A48" s="27"/>
      <c r="B48" s="47"/>
      <c r="C48" s="28"/>
      <c r="D48" s="28"/>
      <c r="E48" s="28"/>
    </row>
    <row r="49" spans="1:5">
      <c r="A49" s="6"/>
      <c r="B49" s="41"/>
      <c r="C49" s="6"/>
      <c r="D49" s="6"/>
      <c r="E49" s="6"/>
    </row>
    <row r="50" spans="1:5">
      <c r="A50" s="9" t="s">
        <v>15</v>
      </c>
      <c r="B50" s="41"/>
      <c r="C50" s="6"/>
      <c r="D50" s="6"/>
      <c r="E50" s="6"/>
    </row>
    <row r="51" spans="1:5" s="4" customFormat="1">
      <c r="A51" s="7" t="s">
        <v>12</v>
      </c>
      <c r="B51" s="41"/>
      <c r="C51" s="7"/>
      <c r="D51" s="7"/>
      <c r="E51" s="10"/>
    </row>
    <row r="52" spans="1:5">
      <c r="A52" s="15" t="s">
        <v>22</v>
      </c>
      <c r="B52" s="41"/>
      <c r="C52" s="6">
        <v>100</v>
      </c>
      <c r="D52" s="6">
        <f>B52*C52</f>
        <v>0</v>
      </c>
      <c r="E52" s="6"/>
    </row>
    <row r="53" spans="1:5">
      <c r="A53" s="15" t="s">
        <v>21</v>
      </c>
      <c r="B53" s="41"/>
      <c r="C53" s="6">
        <v>200</v>
      </c>
      <c r="D53" s="6">
        <f>B53*C53</f>
        <v>0</v>
      </c>
      <c r="E53" s="6"/>
    </row>
    <row r="54" spans="1:5" s="4" customFormat="1">
      <c r="A54" s="26" t="s">
        <v>31</v>
      </c>
      <c r="B54" s="41">
        <v>3</v>
      </c>
      <c r="C54" s="7">
        <v>25</v>
      </c>
      <c r="D54" s="7">
        <f>B54*C54</f>
        <v>75</v>
      </c>
      <c r="E54" s="7" t="s">
        <v>208</v>
      </c>
    </row>
    <row r="55" spans="1:5">
      <c r="A55" s="40" t="s">
        <v>38</v>
      </c>
      <c r="B55" s="41"/>
      <c r="C55" s="7"/>
      <c r="D55" s="10">
        <f>SUM(D52:D54)</f>
        <v>75</v>
      </c>
      <c r="E55" s="7"/>
    </row>
    <row r="56" spans="1:5">
      <c r="A56" s="20"/>
      <c r="B56" s="41"/>
      <c r="C56" s="6"/>
      <c r="D56" s="9"/>
      <c r="E56" s="6"/>
    </row>
    <row r="57" spans="1:5">
      <c r="A57" s="16" t="s">
        <v>5</v>
      </c>
      <c r="B57" s="41"/>
      <c r="C57" s="17" t="s">
        <v>5</v>
      </c>
      <c r="D57" s="17" t="s">
        <v>5</v>
      </c>
      <c r="E57" s="17" t="s">
        <v>5</v>
      </c>
    </row>
    <row r="58" spans="1:5">
      <c r="A58" s="9" t="s">
        <v>27</v>
      </c>
      <c r="B58" s="42"/>
      <c r="C58" s="9"/>
      <c r="D58" s="9">
        <f>D55+D47+D44+D30+D18</f>
        <v>1078.5</v>
      </c>
      <c r="E58" s="18"/>
    </row>
  </sheetData>
  <pageMargins left="0.7" right="0.7" top="0.75" bottom="0.75" header="0.3" footer="0.3"/>
  <pageSetup paperSize="9" scale="58" fitToHeight="0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6B91E-DB7A-4852-A635-8715D5E6066E}">
  <sheetPr>
    <tabColor theme="3" tint="-0.249977111117893"/>
    <pageSetUpPr fitToPage="1"/>
  </sheetPr>
  <dimension ref="A1:I58"/>
  <sheetViews>
    <sheetView topLeftCell="A42" workbookViewId="0">
      <selection activeCell="B9" sqref="B9"/>
    </sheetView>
  </sheetViews>
  <sheetFormatPr defaultColWidth="9.109375" defaultRowHeight="17.399999999999999"/>
  <cols>
    <col min="1" max="1" width="88.33203125" style="19" customWidth="1"/>
    <col min="2" max="2" width="10.33203125" style="43" customWidth="1"/>
    <col min="3" max="3" width="10.6640625" style="19" bestFit="1" customWidth="1"/>
    <col min="4" max="4" width="11.33203125" style="19" customWidth="1"/>
    <col min="5" max="5" width="63" style="19" customWidth="1"/>
    <col min="6" max="6" width="14.33203125" style="1" customWidth="1"/>
    <col min="7" max="16384" width="9.109375" style="1"/>
  </cols>
  <sheetData>
    <row r="1" spans="1:9" ht="22.8" customHeight="1">
      <c r="A1" s="32" t="s">
        <v>192</v>
      </c>
      <c r="B1" s="41"/>
      <c r="C1" s="6"/>
      <c r="D1" s="6"/>
      <c r="E1" s="6" t="s">
        <v>220</v>
      </c>
      <c r="F1" s="2"/>
      <c r="G1" s="2"/>
      <c r="H1" s="2"/>
      <c r="I1" s="2"/>
    </row>
    <row r="2" spans="1:9">
      <c r="A2" s="9"/>
      <c r="B2" s="10" t="s">
        <v>2</v>
      </c>
      <c r="C2" s="10" t="s">
        <v>1</v>
      </c>
      <c r="D2" s="10" t="s">
        <v>0</v>
      </c>
      <c r="E2" s="14" t="s">
        <v>24</v>
      </c>
    </row>
    <row r="3" spans="1:9" ht="34.799999999999997">
      <c r="A3" s="8" t="s">
        <v>37</v>
      </c>
      <c r="B3" s="41" t="s">
        <v>146</v>
      </c>
      <c r="C3" s="6"/>
      <c r="D3" s="6"/>
      <c r="E3" s="6"/>
      <c r="F3" s="2"/>
      <c r="G3" s="2"/>
      <c r="H3" s="2"/>
      <c r="I3" s="2"/>
    </row>
    <row r="4" spans="1:9" ht="20.25" customHeight="1">
      <c r="A4" s="8" t="s">
        <v>25</v>
      </c>
      <c r="B4" s="41">
        <v>19</v>
      </c>
      <c r="C4" s="6"/>
      <c r="D4" s="6"/>
      <c r="E4" s="6"/>
      <c r="F4" s="2"/>
      <c r="G4" s="2"/>
      <c r="H4" s="2"/>
      <c r="I4" s="2"/>
    </row>
    <row r="6" spans="1:9" s="4" customFormat="1">
      <c r="A6" s="10" t="s">
        <v>6</v>
      </c>
      <c r="B6" s="42"/>
      <c r="C6" s="10"/>
      <c r="D6" s="10"/>
      <c r="E6" s="10"/>
      <c r="F6" s="21"/>
      <c r="G6" s="21"/>
      <c r="H6" s="21"/>
      <c r="I6" s="21"/>
    </row>
    <row r="7" spans="1:9" s="4" customFormat="1">
      <c r="A7" s="7" t="s">
        <v>28</v>
      </c>
      <c r="B7" s="44">
        <v>0</v>
      </c>
      <c r="C7" s="3"/>
      <c r="D7" s="3"/>
      <c r="E7" s="3"/>
      <c r="F7" s="22"/>
    </row>
    <row r="8" spans="1:9">
      <c r="A8" s="6" t="s">
        <v>13</v>
      </c>
      <c r="B8" s="41">
        <v>0.75</v>
      </c>
      <c r="C8" s="6">
        <v>450</v>
      </c>
      <c r="D8" s="6">
        <f>B8*C8</f>
        <v>337.5</v>
      </c>
      <c r="E8" s="11" t="s">
        <v>281</v>
      </c>
    </row>
    <row r="9" spans="1:9">
      <c r="A9" s="6" t="s">
        <v>14</v>
      </c>
      <c r="B9" s="41"/>
      <c r="C9" s="6">
        <v>150</v>
      </c>
      <c r="D9" s="6">
        <f>B9*C9</f>
        <v>0</v>
      </c>
      <c r="E9" s="6"/>
    </row>
    <row r="10" spans="1:9">
      <c r="A10" s="6" t="s">
        <v>214</v>
      </c>
      <c r="B10" s="41"/>
      <c r="C10" s="6">
        <v>75</v>
      </c>
      <c r="D10" s="6">
        <f>B10*C10</f>
        <v>0</v>
      </c>
      <c r="E10" s="6"/>
    </row>
    <row r="11" spans="1:9">
      <c r="A11" s="6" t="s">
        <v>215</v>
      </c>
      <c r="B11" s="41"/>
      <c r="C11" s="6">
        <v>25</v>
      </c>
      <c r="D11" s="6">
        <f>B11*C11</f>
        <v>0</v>
      </c>
      <c r="E11" s="6"/>
    </row>
    <row r="12" spans="1:9" s="34" customFormat="1">
      <c r="A12" s="7" t="s">
        <v>29</v>
      </c>
      <c r="B12" s="41"/>
      <c r="C12" s="7"/>
      <c r="D12" s="33"/>
      <c r="E12" s="7"/>
    </row>
    <row r="13" spans="1:9" s="36" customFormat="1">
      <c r="A13" s="6" t="s">
        <v>32</v>
      </c>
      <c r="B13" s="41"/>
      <c r="C13" s="6">
        <v>300</v>
      </c>
      <c r="D13" s="6">
        <f>B13*C13</f>
        <v>0</v>
      </c>
      <c r="E13" s="6"/>
    </row>
    <row r="14" spans="1:9" s="36" customFormat="1">
      <c r="A14" s="6" t="s">
        <v>33</v>
      </c>
      <c r="B14" s="41"/>
      <c r="C14" s="6">
        <v>350</v>
      </c>
      <c r="D14" s="6">
        <f t="shared" ref="D14:D17" si="0">B14*C14</f>
        <v>0</v>
      </c>
      <c r="E14" s="6"/>
    </row>
    <row r="15" spans="1:9" s="36" customFormat="1">
      <c r="A15" s="6" t="s">
        <v>34</v>
      </c>
      <c r="B15" s="41"/>
      <c r="C15" s="6">
        <v>400</v>
      </c>
      <c r="D15" s="6">
        <f t="shared" si="0"/>
        <v>0</v>
      </c>
      <c r="E15" s="6"/>
    </row>
    <row r="16" spans="1:9" s="36" customFormat="1">
      <c r="A16" s="6" t="s">
        <v>35</v>
      </c>
      <c r="B16" s="41"/>
      <c r="C16" s="6">
        <v>150</v>
      </c>
      <c r="D16" s="6">
        <f t="shared" si="0"/>
        <v>0</v>
      </c>
      <c r="E16" s="6"/>
    </row>
    <row r="17" spans="1:5" s="36" customFormat="1">
      <c r="A17" s="6" t="s">
        <v>36</v>
      </c>
      <c r="B17" s="41"/>
      <c r="C17" s="6">
        <v>25</v>
      </c>
      <c r="D17" s="6">
        <f t="shared" si="0"/>
        <v>0</v>
      </c>
      <c r="E17" s="6"/>
    </row>
    <row r="18" spans="1:5">
      <c r="A18" s="10" t="s">
        <v>4</v>
      </c>
      <c r="B18" s="41"/>
      <c r="C18" s="7"/>
      <c r="D18" s="10">
        <f>SUM(D7:D17)</f>
        <v>337.5</v>
      </c>
      <c r="E18" s="7"/>
    </row>
    <row r="19" spans="1:5">
      <c r="A19" s="12"/>
      <c r="B19" s="45"/>
      <c r="C19" s="6"/>
      <c r="D19" s="6"/>
      <c r="E19" s="13"/>
    </row>
    <row r="20" spans="1:5">
      <c r="A20" s="9"/>
      <c r="B20" s="41"/>
      <c r="C20" s="6"/>
      <c r="D20" s="6"/>
      <c r="E20" s="6"/>
    </row>
    <row r="21" spans="1:5" s="4" customFormat="1">
      <c r="A21" s="10" t="s">
        <v>3</v>
      </c>
      <c r="B21" s="41"/>
      <c r="C21" s="7"/>
      <c r="D21" s="7"/>
      <c r="E21" s="7"/>
    </row>
    <row r="22" spans="1:5" s="4" customFormat="1">
      <c r="A22" s="7" t="s">
        <v>7</v>
      </c>
      <c r="B22" s="41"/>
      <c r="C22" s="7"/>
      <c r="D22" s="7"/>
      <c r="E22" s="7"/>
    </row>
    <row r="23" spans="1:5">
      <c r="A23" s="6" t="s">
        <v>16</v>
      </c>
      <c r="B23" s="41"/>
      <c r="C23" s="6">
        <v>200</v>
      </c>
      <c r="D23" s="6">
        <f t="shared" ref="D23:D29" si="1">B23*C23</f>
        <v>0</v>
      </c>
      <c r="E23" s="6"/>
    </row>
    <row r="24" spans="1:5">
      <c r="A24" s="6" t="s">
        <v>17</v>
      </c>
      <c r="B24" s="41"/>
      <c r="C24" s="6">
        <v>100</v>
      </c>
      <c r="D24" s="6">
        <f t="shared" si="1"/>
        <v>0</v>
      </c>
      <c r="E24" s="6"/>
    </row>
    <row r="25" spans="1:5" ht="34.799999999999997">
      <c r="A25" s="5" t="s">
        <v>18</v>
      </c>
      <c r="B25" s="41"/>
      <c r="C25" s="6">
        <v>10</v>
      </c>
      <c r="D25" s="6">
        <f t="shared" si="1"/>
        <v>0</v>
      </c>
      <c r="E25" s="6"/>
    </row>
    <row r="26" spans="1:5" s="4" customFormat="1" ht="34.799999999999997">
      <c r="A26" s="7" t="s">
        <v>8</v>
      </c>
      <c r="B26" s="41"/>
      <c r="C26" s="7">
        <v>100</v>
      </c>
      <c r="D26" s="7">
        <f t="shared" si="1"/>
        <v>0</v>
      </c>
      <c r="E26" s="7"/>
    </row>
    <row r="27" spans="1:5" s="4" customFormat="1">
      <c r="A27" s="7" t="s">
        <v>9</v>
      </c>
      <c r="B27" s="41"/>
      <c r="C27" s="7">
        <v>25</v>
      </c>
      <c r="D27" s="7">
        <f t="shared" si="1"/>
        <v>0</v>
      </c>
      <c r="E27" s="7"/>
    </row>
    <row r="28" spans="1:5" s="4" customFormat="1">
      <c r="A28" s="7" t="s">
        <v>10</v>
      </c>
      <c r="B28" s="41"/>
      <c r="C28" s="7">
        <v>200</v>
      </c>
      <c r="D28" s="7">
        <f t="shared" si="1"/>
        <v>0</v>
      </c>
      <c r="E28" s="7"/>
    </row>
    <row r="29" spans="1:5" s="4" customFormat="1" ht="34.799999999999997">
      <c r="A29" s="7" t="s">
        <v>47</v>
      </c>
      <c r="B29" s="41"/>
      <c r="C29" s="7">
        <v>75</v>
      </c>
      <c r="D29" s="7">
        <f t="shared" si="1"/>
        <v>0</v>
      </c>
      <c r="E29" s="7"/>
    </row>
    <row r="30" spans="1:5">
      <c r="A30" s="10" t="s">
        <v>4</v>
      </c>
      <c r="B30" s="41"/>
      <c r="C30" s="7"/>
      <c r="D30" s="10">
        <f>SUM(D22:D29)</f>
        <v>0</v>
      </c>
      <c r="E30" s="7"/>
    </row>
    <row r="31" spans="1:5" s="25" customFormat="1">
      <c r="A31" s="23"/>
      <c r="B31" s="46"/>
      <c r="C31" s="24"/>
      <c r="D31" s="23"/>
      <c r="E31" s="24"/>
    </row>
    <row r="32" spans="1:5" s="25" customFormat="1">
      <c r="A32" s="23"/>
      <c r="B32" s="46"/>
      <c r="C32" s="24"/>
      <c r="D32" s="23"/>
      <c r="E32" s="24"/>
    </row>
    <row r="33" spans="1:5">
      <c r="A33" s="9" t="s">
        <v>26</v>
      </c>
      <c r="B33" s="46"/>
      <c r="C33" s="6"/>
      <c r="D33" s="6"/>
      <c r="E33" s="6"/>
    </row>
    <row r="34" spans="1:5" s="4" customFormat="1" ht="34.799999999999997">
      <c r="A34" s="26" t="s">
        <v>40</v>
      </c>
      <c r="B34" s="41"/>
      <c r="C34" s="7">
        <v>50</v>
      </c>
      <c r="D34" s="7">
        <f t="shared" ref="D34:D43" si="2">B34*C34</f>
        <v>0</v>
      </c>
      <c r="E34" s="7"/>
    </row>
    <row r="35" spans="1:5" s="4" customFormat="1">
      <c r="A35" s="7" t="s">
        <v>43</v>
      </c>
      <c r="B35" s="41"/>
      <c r="C35" s="7">
        <v>10</v>
      </c>
      <c r="D35" s="7">
        <f t="shared" si="2"/>
        <v>0</v>
      </c>
      <c r="E35" s="7"/>
    </row>
    <row r="36" spans="1:5" s="4" customFormat="1" ht="34.799999999999997">
      <c r="A36" s="26" t="s">
        <v>41</v>
      </c>
      <c r="B36" s="41">
        <v>12</v>
      </c>
      <c r="C36" s="7">
        <v>10</v>
      </c>
      <c r="D36" s="7">
        <f t="shared" si="2"/>
        <v>120</v>
      </c>
      <c r="E36" s="7" t="s">
        <v>174</v>
      </c>
    </row>
    <row r="37" spans="1:5" s="4" customFormat="1" ht="34.799999999999997">
      <c r="A37" s="7" t="s">
        <v>42</v>
      </c>
      <c r="B37" s="41">
        <v>9</v>
      </c>
      <c r="C37" s="7">
        <v>10</v>
      </c>
      <c r="D37" s="7">
        <f t="shared" si="2"/>
        <v>90</v>
      </c>
      <c r="E37" s="7" t="s">
        <v>175</v>
      </c>
    </row>
    <row r="38" spans="1:5" s="4" customFormat="1" ht="34.799999999999997">
      <c r="A38" s="26" t="s">
        <v>44</v>
      </c>
      <c r="B38" s="41"/>
      <c r="C38" s="7">
        <v>5</v>
      </c>
      <c r="D38" s="7">
        <f t="shared" si="2"/>
        <v>0</v>
      </c>
      <c r="E38" s="7"/>
    </row>
    <row r="39" spans="1:5" s="4" customFormat="1">
      <c r="A39" s="7" t="s">
        <v>11</v>
      </c>
      <c r="B39" s="41"/>
      <c r="C39" s="7">
        <v>5</v>
      </c>
      <c r="D39" s="7">
        <f t="shared" si="2"/>
        <v>0</v>
      </c>
      <c r="E39" s="7"/>
    </row>
    <row r="40" spans="1:5" s="4" customFormat="1">
      <c r="A40" s="7" t="s">
        <v>45</v>
      </c>
      <c r="B40" s="7"/>
      <c r="C40" s="7">
        <v>100</v>
      </c>
      <c r="D40" s="7">
        <f t="shared" si="2"/>
        <v>0</v>
      </c>
      <c r="E40" s="7"/>
    </row>
    <row r="41" spans="1:5" s="31" customFormat="1">
      <c r="A41" s="30" t="s">
        <v>19</v>
      </c>
      <c r="B41" s="30"/>
      <c r="C41" s="30">
        <v>20</v>
      </c>
      <c r="D41" s="30">
        <f t="shared" si="2"/>
        <v>0</v>
      </c>
      <c r="E41" s="7"/>
    </row>
    <row r="42" spans="1:5" s="31" customFormat="1">
      <c r="A42" s="30" t="s">
        <v>20</v>
      </c>
      <c r="B42" s="30"/>
      <c r="C42" s="30">
        <v>20</v>
      </c>
      <c r="D42" s="30">
        <f t="shared" si="2"/>
        <v>0</v>
      </c>
      <c r="E42" s="30"/>
    </row>
    <row r="43" spans="1:5" s="4" customFormat="1">
      <c r="A43" s="7" t="s">
        <v>23</v>
      </c>
      <c r="B43" s="7">
        <v>1</v>
      </c>
      <c r="C43" s="7">
        <v>25</v>
      </c>
      <c r="D43" s="7">
        <f t="shared" si="2"/>
        <v>25</v>
      </c>
      <c r="E43" s="10"/>
    </row>
    <row r="44" spans="1:5" s="4" customFormat="1">
      <c r="A44" s="39" t="s">
        <v>0</v>
      </c>
      <c r="B44" s="41"/>
      <c r="C44" s="7"/>
      <c r="D44" s="10">
        <f>SUM(D34:D43)</f>
        <v>235</v>
      </c>
      <c r="E44" s="7"/>
    </row>
    <row r="45" spans="1:5" s="4" customFormat="1">
      <c r="A45" s="7"/>
      <c r="B45" s="41"/>
      <c r="C45" s="7"/>
      <c r="D45" s="10"/>
      <c r="E45" s="7"/>
    </row>
    <row r="46" spans="1:5" s="38" customFormat="1">
      <c r="A46" s="27" t="s">
        <v>30</v>
      </c>
      <c r="B46" s="47"/>
      <c r="C46" s="28"/>
      <c r="D46" s="37"/>
      <c r="E46" s="27"/>
    </row>
    <row r="47" spans="1:5" s="36" customFormat="1">
      <c r="A47" s="12" t="s">
        <v>219</v>
      </c>
      <c r="B47" s="48">
        <v>0</v>
      </c>
      <c r="C47" s="6"/>
      <c r="D47" s="35"/>
      <c r="E47" s="13"/>
    </row>
    <row r="48" spans="1:5" s="29" customFormat="1">
      <c r="A48" s="27"/>
      <c r="B48" s="47"/>
      <c r="C48" s="28"/>
      <c r="D48" s="28"/>
      <c r="E48" s="28"/>
    </row>
    <row r="49" spans="1:5">
      <c r="A49" s="6"/>
      <c r="B49" s="41"/>
      <c r="C49" s="6"/>
      <c r="D49" s="6"/>
      <c r="E49" s="6"/>
    </row>
    <row r="50" spans="1:5">
      <c r="A50" s="9" t="s">
        <v>15</v>
      </c>
      <c r="B50" s="41"/>
      <c r="C50" s="6"/>
      <c r="D50" s="6"/>
      <c r="E50" s="6"/>
    </row>
    <row r="51" spans="1:5" s="4" customFormat="1">
      <c r="A51" s="7" t="s">
        <v>12</v>
      </c>
      <c r="B51" s="41"/>
      <c r="C51" s="7"/>
      <c r="D51" s="7"/>
      <c r="E51" s="10"/>
    </row>
    <row r="52" spans="1:5">
      <c r="A52" s="15" t="s">
        <v>22</v>
      </c>
      <c r="B52" s="41">
        <v>1</v>
      </c>
      <c r="C52" s="6">
        <v>100</v>
      </c>
      <c r="D52" s="6">
        <f>B52*C52</f>
        <v>100</v>
      </c>
      <c r="E52" s="6" t="s">
        <v>176</v>
      </c>
    </row>
    <row r="53" spans="1:5">
      <c r="A53" s="15" t="s">
        <v>21</v>
      </c>
      <c r="B53" s="41"/>
      <c r="C53" s="6">
        <v>200</v>
      </c>
      <c r="D53" s="6">
        <f>B53*C53</f>
        <v>0</v>
      </c>
      <c r="E53" s="6"/>
    </row>
    <row r="54" spans="1:5" s="4" customFormat="1">
      <c r="A54" s="26" t="s">
        <v>31</v>
      </c>
      <c r="B54" s="41">
        <v>2</v>
      </c>
      <c r="C54" s="7">
        <v>25</v>
      </c>
      <c r="D54" s="7">
        <f>B54*C54</f>
        <v>50</v>
      </c>
      <c r="E54" s="7" t="s">
        <v>210</v>
      </c>
    </row>
    <row r="55" spans="1:5">
      <c r="A55" s="40" t="s">
        <v>38</v>
      </c>
      <c r="B55" s="41"/>
      <c r="C55" s="7"/>
      <c r="D55" s="10">
        <f>SUM(D52:D54)</f>
        <v>150</v>
      </c>
      <c r="E55" s="7"/>
    </row>
    <row r="56" spans="1:5">
      <c r="A56" s="20"/>
      <c r="B56" s="41"/>
      <c r="C56" s="6"/>
      <c r="D56" s="9"/>
      <c r="E56" s="6"/>
    </row>
    <row r="57" spans="1:5">
      <c r="A57" s="16" t="s">
        <v>5</v>
      </c>
      <c r="B57" s="41"/>
      <c r="C57" s="17" t="s">
        <v>5</v>
      </c>
      <c r="D57" s="17" t="s">
        <v>5</v>
      </c>
      <c r="E57" s="17" t="s">
        <v>5</v>
      </c>
    </row>
    <row r="58" spans="1:5">
      <c r="A58" s="9" t="s">
        <v>27</v>
      </c>
      <c r="B58" s="42"/>
      <c r="C58" s="9"/>
      <c r="D58" s="9">
        <f>D55+D47+D44+D30+D18</f>
        <v>722.5</v>
      </c>
      <c r="E58" s="18"/>
    </row>
  </sheetData>
  <pageMargins left="0.7" right="0.7" top="0.75" bottom="0.75" header="0.3" footer="0.3"/>
  <pageSetup paperSize="9" scale="5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BDF43-8996-4967-AC73-992ABF382C88}">
  <sheetPr>
    <tabColor theme="4" tint="-0.249977111117893"/>
    <pageSetUpPr fitToPage="1"/>
  </sheetPr>
  <dimension ref="A1:I58"/>
  <sheetViews>
    <sheetView topLeftCell="A34" zoomScale="75" zoomScaleNormal="75" workbookViewId="0">
      <selection activeCell="E35" sqref="E35"/>
    </sheetView>
  </sheetViews>
  <sheetFormatPr defaultColWidth="9.109375" defaultRowHeight="17.399999999999999"/>
  <cols>
    <col min="1" max="1" width="88.33203125" style="19" customWidth="1"/>
    <col min="2" max="2" width="10.33203125" style="43" customWidth="1"/>
    <col min="3" max="3" width="10.6640625" style="19" bestFit="1" customWidth="1"/>
    <col min="4" max="4" width="11.33203125" style="19" customWidth="1"/>
    <col min="5" max="5" width="63" style="19" customWidth="1"/>
    <col min="6" max="6" width="14.33203125" style="1" customWidth="1"/>
    <col min="7" max="16384" width="9.109375" style="1"/>
  </cols>
  <sheetData>
    <row r="1" spans="1:9" ht="22.8" customHeight="1">
      <c r="A1" s="32" t="s">
        <v>58</v>
      </c>
      <c r="B1" s="41"/>
      <c r="C1" s="6"/>
      <c r="D1" s="6"/>
      <c r="E1" s="6"/>
      <c r="F1" s="2"/>
      <c r="G1" s="2"/>
      <c r="H1" s="2"/>
      <c r="I1" s="2"/>
    </row>
    <row r="2" spans="1:9">
      <c r="A2" s="9"/>
      <c r="B2" s="10" t="s">
        <v>2</v>
      </c>
      <c r="C2" s="10" t="s">
        <v>1</v>
      </c>
      <c r="D2" s="10" t="s">
        <v>0</v>
      </c>
      <c r="E2" s="14" t="s">
        <v>24</v>
      </c>
    </row>
    <row r="3" spans="1:9" ht="34.799999999999997">
      <c r="A3" s="8" t="s">
        <v>37</v>
      </c>
      <c r="B3" s="41" t="s">
        <v>143</v>
      </c>
      <c r="C3" s="6"/>
      <c r="D3" s="6"/>
      <c r="E3" s="6"/>
      <c r="F3" s="2"/>
      <c r="G3" s="2"/>
      <c r="H3" s="2"/>
      <c r="I3" s="2"/>
    </row>
    <row r="4" spans="1:9" ht="20.25" customHeight="1">
      <c r="A4" s="8" t="s">
        <v>25</v>
      </c>
      <c r="B4" s="41">
        <v>18</v>
      </c>
      <c r="C4" s="6"/>
      <c r="D4" s="6"/>
      <c r="E4" s="6"/>
      <c r="F4" s="2"/>
      <c r="G4" s="2"/>
      <c r="H4" s="2"/>
      <c r="I4" s="2"/>
    </row>
    <row r="6" spans="1:9" s="4" customFormat="1">
      <c r="A6" s="10" t="s">
        <v>6</v>
      </c>
      <c r="B6" s="42"/>
      <c r="C6" s="10"/>
      <c r="D6" s="10"/>
      <c r="E6" s="10"/>
      <c r="F6" s="21"/>
      <c r="G6" s="21"/>
      <c r="H6" s="21"/>
      <c r="I6" s="21"/>
    </row>
    <row r="7" spans="1:9" s="4" customFormat="1">
      <c r="A7" s="7" t="s">
        <v>28</v>
      </c>
      <c r="B7" s="44"/>
      <c r="C7" s="3"/>
      <c r="D7" s="3"/>
      <c r="E7" s="3"/>
      <c r="F7" s="22"/>
    </row>
    <row r="8" spans="1:9">
      <c r="A8" s="6" t="s">
        <v>13</v>
      </c>
      <c r="B8" s="41"/>
      <c r="C8" s="6">
        <v>300</v>
      </c>
      <c r="D8" s="6">
        <f>B8*C8</f>
        <v>0</v>
      </c>
      <c r="E8" s="11"/>
    </row>
    <row r="9" spans="1:9">
      <c r="A9" s="6" t="s">
        <v>14</v>
      </c>
      <c r="B9" s="41"/>
      <c r="C9" s="6">
        <v>150</v>
      </c>
      <c r="D9" s="6">
        <f>B9*C9</f>
        <v>0</v>
      </c>
      <c r="E9" s="6"/>
    </row>
    <row r="10" spans="1:9">
      <c r="A10" s="6" t="s">
        <v>214</v>
      </c>
      <c r="B10" s="41">
        <v>0</v>
      </c>
      <c r="C10" s="6">
        <v>75</v>
      </c>
      <c r="D10" s="6">
        <f>B10*C10</f>
        <v>0</v>
      </c>
      <c r="E10" s="6" t="s">
        <v>185</v>
      </c>
    </row>
    <row r="11" spans="1:9">
      <c r="A11" s="6" t="s">
        <v>215</v>
      </c>
      <c r="B11" s="41"/>
      <c r="C11" s="6">
        <v>25</v>
      </c>
      <c r="D11" s="6">
        <f>B11*C11</f>
        <v>0</v>
      </c>
      <c r="E11" s="6"/>
    </row>
    <row r="12" spans="1:9" s="34" customFormat="1">
      <c r="A12" s="7" t="s">
        <v>29</v>
      </c>
      <c r="B12" s="41"/>
      <c r="C12" s="7"/>
      <c r="D12" s="33"/>
      <c r="E12" s="7"/>
    </row>
    <row r="13" spans="1:9" s="36" customFormat="1">
      <c r="A13" s="6" t="s">
        <v>32</v>
      </c>
      <c r="B13" s="41"/>
      <c r="C13" s="6">
        <v>300</v>
      </c>
      <c r="D13" s="6">
        <f>B13*C13</f>
        <v>0</v>
      </c>
      <c r="E13" s="6"/>
    </row>
    <row r="14" spans="1:9" s="36" customFormat="1">
      <c r="A14" s="6" t="s">
        <v>33</v>
      </c>
      <c r="B14" s="41"/>
      <c r="C14" s="6">
        <v>350</v>
      </c>
      <c r="D14" s="6">
        <f t="shared" ref="D14:D17" si="0">B14*C14</f>
        <v>0</v>
      </c>
      <c r="E14" s="6"/>
    </row>
    <row r="15" spans="1:9" s="36" customFormat="1">
      <c r="A15" s="6" t="s">
        <v>34</v>
      </c>
      <c r="B15" s="41"/>
      <c r="C15" s="6">
        <v>400</v>
      </c>
      <c r="D15" s="6">
        <f t="shared" si="0"/>
        <v>0</v>
      </c>
      <c r="E15" s="6"/>
    </row>
    <row r="16" spans="1:9" s="36" customFormat="1">
      <c r="A16" s="6" t="s">
        <v>35</v>
      </c>
      <c r="B16" s="41"/>
      <c r="C16" s="6">
        <v>150</v>
      </c>
      <c r="D16" s="6">
        <f t="shared" si="0"/>
        <v>0</v>
      </c>
      <c r="E16" s="6"/>
    </row>
    <row r="17" spans="1:5" s="36" customFormat="1">
      <c r="A17" s="6" t="s">
        <v>36</v>
      </c>
      <c r="B17" s="41"/>
      <c r="C17" s="6">
        <v>25</v>
      </c>
      <c r="D17" s="6">
        <f t="shared" si="0"/>
        <v>0</v>
      </c>
      <c r="E17" s="6"/>
    </row>
    <row r="18" spans="1:5">
      <c r="A18" s="10" t="s">
        <v>4</v>
      </c>
      <c r="B18" s="41"/>
      <c r="C18" s="7"/>
      <c r="D18" s="10">
        <f>SUM(D7:D17)</f>
        <v>0</v>
      </c>
      <c r="E18" s="7"/>
    </row>
    <row r="19" spans="1:5">
      <c r="A19" s="12"/>
      <c r="B19" s="45"/>
      <c r="C19" s="6"/>
      <c r="D19" s="6"/>
      <c r="E19" s="13"/>
    </row>
    <row r="20" spans="1:5">
      <c r="A20" s="9"/>
      <c r="B20" s="41"/>
      <c r="C20" s="6"/>
      <c r="D20" s="6"/>
      <c r="E20" s="6"/>
    </row>
    <row r="21" spans="1:5" s="4" customFormat="1">
      <c r="A21" s="10" t="s">
        <v>3</v>
      </c>
      <c r="B21" s="41"/>
      <c r="C21" s="7"/>
      <c r="D21" s="7"/>
      <c r="E21" s="7"/>
    </row>
    <row r="22" spans="1:5" s="4" customFormat="1">
      <c r="A22" s="7" t="s">
        <v>7</v>
      </c>
      <c r="B22" s="41"/>
      <c r="C22" s="7"/>
      <c r="D22" s="7"/>
      <c r="E22" s="7"/>
    </row>
    <row r="23" spans="1:5">
      <c r="A23" s="6" t="s">
        <v>16</v>
      </c>
      <c r="B23" s="41"/>
      <c r="C23" s="6">
        <v>200</v>
      </c>
      <c r="D23" s="6">
        <f t="shared" ref="D23:D29" si="1">B23*C23</f>
        <v>0</v>
      </c>
      <c r="E23" s="6"/>
    </row>
    <row r="24" spans="1:5">
      <c r="A24" s="6" t="s">
        <v>17</v>
      </c>
      <c r="B24" s="41"/>
      <c r="C24" s="6">
        <v>100</v>
      </c>
      <c r="D24" s="6">
        <f t="shared" si="1"/>
        <v>0</v>
      </c>
      <c r="E24" s="6"/>
    </row>
    <row r="25" spans="1:5" ht="34.799999999999997">
      <c r="A25" s="5" t="s">
        <v>18</v>
      </c>
      <c r="B25" s="41"/>
      <c r="C25" s="6">
        <v>10</v>
      </c>
      <c r="D25" s="6">
        <f t="shared" si="1"/>
        <v>0</v>
      </c>
      <c r="E25" s="6"/>
    </row>
    <row r="26" spans="1:5" s="4" customFormat="1" ht="34.799999999999997">
      <c r="A26" s="7" t="s">
        <v>8</v>
      </c>
      <c r="B26" s="41"/>
      <c r="C26" s="7">
        <v>100</v>
      </c>
      <c r="D26" s="7">
        <f t="shared" si="1"/>
        <v>0</v>
      </c>
      <c r="E26" s="7"/>
    </row>
    <row r="27" spans="1:5" s="4" customFormat="1">
      <c r="A27" s="7" t="s">
        <v>9</v>
      </c>
      <c r="B27" s="41"/>
      <c r="C27" s="7">
        <v>25</v>
      </c>
      <c r="D27" s="7">
        <f t="shared" si="1"/>
        <v>0</v>
      </c>
      <c r="E27" s="7"/>
    </row>
    <row r="28" spans="1:5" s="4" customFormat="1">
      <c r="A28" s="7" t="s">
        <v>10</v>
      </c>
      <c r="B28" s="41"/>
      <c r="C28" s="7">
        <v>200</v>
      </c>
      <c r="D28" s="7">
        <f t="shared" si="1"/>
        <v>0</v>
      </c>
      <c r="E28" s="7"/>
    </row>
    <row r="29" spans="1:5" s="4" customFormat="1" ht="34.799999999999997">
      <c r="A29" s="7" t="s">
        <v>47</v>
      </c>
      <c r="B29" s="41"/>
      <c r="C29" s="7">
        <v>75</v>
      </c>
      <c r="D29" s="7">
        <f t="shared" si="1"/>
        <v>0</v>
      </c>
      <c r="E29" s="7"/>
    </row>
    <row r="30" spans="1:5">
      <c r="A30" s="10" t="s">
        <v>4</v>
      </c>
      <c r="B30" s="41"/>
      <c r="C30" s="7"/>
      <c r="D30" s="10">
        <f>SUM(D22:D29)</f>
        <v>0</v>
      </c>
      <c r="E30" s="7"/>
    </row>
    <row r="31" spans="1:5" s="25" customFormat="1">
      <c r="A31" s="23"/>
      <c r="B31" s="46"/>
      <c r="C31" s="24"/>
      <c r="D31" s="23"/>
      <c r="E31" s="24"/>
    </row>
    <row r="32" spans="1:5" s="25" customFormat="1">
      <c r="A32" s="23"/>
      <c r="B32" s="46"/>
      <c r="C32" s="24"/>
      <c r="D32" s="23"/>
      <c r="E32" s="24"/>
    </row>
    <row r="33" spans="1:5">
      <c r="A33" s="9" t="s">
        <v>26</v>
      </c>
      <c r="B33" s="46"/>
      <c r="C33" s="6"/>
      <c r="D33" s="6"/>
      <c r="E33" s="6"/>
    </row>
    <row r="34" spans="1:5" s="4" customFormat="1" ht="34.799999999999997">
      <c r="A34" s="26" t="s">
        <v>40</v>
      </c>
      <c r="B34" s="41">
        <v>1</v>
      </c>
      <c r="C34" s="7">
        <v>50</v>
      </c>
      <c r="D34" s="7">
        <f t="shared" ref="D34:D43" si="2">B34*C34</f>
        <v>50</v>
      </c>
      <c r="E34" s="7" t="s">
        <v>144</v>
      </c>
    </row>
    <row r="35" spans="1:5" s="4" customFormat="1">
      <c r="A35" s="7" t="s">
        <v>43</v>
      </c>
      <c r="B35" s="41">
        <v>2</v>
      </c>
      <c r="C35" s="7">
        <v>10</v>
      </c>
      <c r="D35" s="7">
        <f t="shared" si="2"/>
        <v>20</v>
      </c>
      <c r="E35" s="7" t="s">
        <v>266</v>
      </c>
    </row>
    <row r="36" spans="1:5" s="4" customFormat="1" ht="34.799999999999997">
      <c r="A36" s="26" t="s">
        <v>41</v>
      </c>
      <c r="B36" s="41">
        <v>7</v>
      </c>
      <c r="C36" s="7">
        <v>10</v>
      </c>
      <c r="D36" s="7">
        <f t="shared" si="2"/>
        <v>70</v>
      </c>
      <c r="E36" s="7" t="s">
        <v>184</v>
      </c>
    </row>
    <row r="37" spans="1:5" s="4" customFormat="1" ht="34.799999999999997">
      <c r="A37" s="7" t="s">
        <v>42</v>
      </c>
      <c r="B37" s="41">
        <v>4</v>
      </c>
      <c r="C37" s="7">
        <v>10</v>
      </c>
      <c r="D37" s="7">
        <f t="shared" si="2"/>
        <v>40</v>
      </c>
      <c r="E37" s="7" t="s">
        <v>154</v>
      </c>
    </row>
    <row r="38" spans="1:5" s="4" customFormat="1" ht="34.799999999999997">
      <c r="A38" s="26" t="s">
        <v>44</v>
      </c>
      <c r="B38" s="41"/>
      <c r="C38" s="7">
        <v>5</v>
      </c>
      <c r="D38" s="7">
        <f t="shared" si="2"/>
        <v>0</v>
      </c>
      <c r="E38" s="7"/>
    </row>
    <row r="39" spans="1:5" s="4" customFormat="1">
      <c r="A39" s="7" t="s">
        <v>11</v>
      </c>
      <c r="B39" s="41">
        <v>1</v>
      </c>
      <c r="C39" s="7">
        <v>5</v>
      </c>
      <c r="D39" s="7">
        <f t="shared" si="2"/>
        <v>5</v>
      </c>
      <c r="E39" s="7"/>
    </row>
    <row r="40" spans="1:5" s="4" customFormat="1">
      <c r="A40" s="7" t="s">
        <v>45</v>
      </c>
      <c r="B40" s="7"/>
      <c r="C40" s="7">
        <v>100</v>
      </c>
      <c r="D40" s="7">
        <f t="shared" si="2"/>
        <v>0</v>
      </c>
      <c r="E40" s="7"/>
    </row>
    <row r="41" spans="1:5" s="31" customFormat="1">
      <c r="A41" s="30" t="s">
        <v>19</v>
      </c>
      <c r="B41" s="30">
        <v>1</v>
      </c>
      <c r="C41" s="30">
        <v>20</v>
      </c>
      <c r="D41" s="30">
        <f t="shared" si="2"/>
        <v>20</v>
      </c>
      <c r="E41" s="7"/>
    </row>
    <row r="42" spans="1:5" s="31" customFormat="1">
      <c r="A42" s="30" t="s">
        <v>20</v>
      </c>
      <c r="B42" s="30"/>
      <c r="C42" s="30">
        <v>20</v>
      </c>
      <c r="D42" s="30">
        <f t="shared" si="2"/>
        <v>0</v>
      </c>
      <c r="E42" s="30"/>
    </row>
    <row r="43" spans="1:5" s="4" customFormat="1">
      <c r="A43" s="7" t="s">
        <v>23</v>
      </c>
      <c r="B43" s="7"/>
      <c r="C43" s="7">
        <v>25</v>
      </c>
      <c r="D43" s="7">
        <f t="shared" si="2"/>
        <v>0</v>
      </c>
      <c r="E43" s="10"/>
    </row>
    <row r="44" spans="1:5" s="4" customFormat="1">
      <c r="A44" s="39" t="s">
        <v>0</v>
      </c>
      <c r="B44" s="41"/>
      <c r="C44" s="7"/>
      <c r="D44" s="10">
        <f>SUM(D34:D43)</f>
        <v>205</v>
      </c>
      <c r="E44" s="7"/>
    </row>
    <row r="45" spans="1:5" s="4" customFormat="1">
      <c r="A45" s="7"/>
      <c r="B45" s="41"/>
      <c r="C45" s="7"/>
      <c r="D45" s="10"/>
      <c r="E45" s="7"/>
    </row>
    <row r="46" spans="1:5" s="38" customFormat="1">
      <c r="A46" s="27" t="s">
        <v>30</v>
      </c>
      <c r="B46" s="47"/>
      <c r="C46" s="28"/>
      <c r="D46" s="37"/>
      <c r="E46" s="27"/>
    </row>
    <row r="47" spans="1:5" s="36" customFormat="1">
      <c r="A47" s="12" t="s">
        <v>219</v>
      </c>
      <c r="B47" s="48">
        <v>0</v>
      </c>
      <c r="C47" s="6"/>
      <c r="D47" s="35"/>
      <c r="E47" s="13"/>
    </row>
    <row r="48" spans="1:5" s="29" customFormat="1">
      <c r="A48" s="27"/>
      <c r="B48" s="47"/>
      <c r="C48" s="28"/>
      <c r="D48" s="28"/>
      <c r="E48" s="28"/>
    </row>
    <row r="49" spans="1:5">
      <c r="A49" s="6"/>
      <c r="B49" s="41"/>
      <c r="C49" s="6"/>
      <c r="D49" s="6"/>
      <c r="E49" s="6"/>
    </row>
    <row r="50" spans="1:5">
      <c r="A50" s="9" t="s">
        <v>15</v>
      </c>
      <c r="B50" s="41"/>
      <c r="C50" s="6"/>
      <c r="D50" s="6"/>
      <c r="E50" s="6"/>
    </row>
    <row r="51" spans="1:5" s="4" customFormat="1">
      <c r="A51" s="7" t="s">
        <v>12</v>
      </c>
      <c r="B51" s="41"/>
      <c r="C51" s="7"/>
      <c r="D51" s="7"/>
      <c r="E51" s="10"/>
    </row>
    <row r="52" spans="1:5" ht="52.2">
      <c r="A52" s="15" t="s">
        <v>22</v>
      </c>
      <c r="B52" s="41">
        <v>0</v>
      </c>
      <c r="C52" s="6">
        <v>100</v>
      </c>
      <c r="D52" s="6">
        <f>B52*C52</f>
        <v>0</v>
      </c>
      <c r="E52" s="6" t="s">
        <v>232</v>
      </c>
    </row>
    <row r="53" spans="1:5">
      <c r="A53" s="15" t="s">
        <v>21</v>
      </c>
      <c r="B53" s="41"/>
      <c r="C53" s="6">
        <v>200</v>
      </c>
      <c r="D53" s="6">
        <f>B53*C53</f>
        <v>0</v>
      </c>
      <c r="E53" s="6"/>
    </row>
    <row r="54" spans="1:5" s="4" customFormat="1">
      <c r="A54" s="26" t="s">
        <v>31</v>
      </c>
      <c r="B54" s="41">
        <v>2</v>
      </c>
      <c r="C54" s="7">
        <v>25</v>
      </c>
      <c r="D54" s="7">
        <f>B54*C54</f>
        <v>50</v>
      </c>
      <c r="E54" s="7" t="s">
        <v>145</v>
      </c>
    </row>
    <row r="55" spans="1:5">
      <c r="A55" s="40" t="s">
        <v>38</v>
      </c>
      <c r="B55" s="41"/>
      <c r="C55" s="7"/>
      <c r="D55" s="10">
        <f>SUM(D52:D54)</f>
        <v>50</v>
      </c>
      <c r="E55" s="7"/>
    </row>
    <row r="56" spans="1:5">
      <c r="A56" s="20"/>
      <c r="B56" s="41"/>
      <c r="C56" s="6"/>
      <c r="D56" s="9"/>
      <c r="E56" s="6"/>
    </row>
    <row r="57" spans="1:5">
      <c r="A57" s="16" t="s">
        <v>5</v>
      </c>
      <c r="B57" s="41"/>
      <c r="C57" s="17" t="s">
        <v>5</v>
      </c>
      <c r="D57" s="17" t="s">
        <v>5</v>
      </c>
      <c r="E57" s="17" t="s">
        <v>5</v>
      </c>
    </row>
    <row r="58" spans="1:5">
      <c r="A58" s="9" t="s">
        <v>27</v>
      </c>
      <c r="B58" s="42"/>
      <c r="C58" s="9"/>
      <c r="D58" s="9">
        <f>D55+D47+D44+D30+D18</f>
        <v>255</v>
      </c>
      <c r="E58" s="18"/>
    </row>
  </sheetData>
  <pageMargins left="0.7" right="0.7" top="0.75" bottom="0.75" header="0.3" footer="0.3"/>
  <pageSetup paperSize="9" scale="59" fitToHeight="0" orientation="landscape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72186-028C-4899-AAEA-1B2D92C790B7}">
  <sheetPr>
    <tabColor theme="4" tint="-0.249977111117893"/>
    <pageSetUpPr fitToPage="1"/>
  </sheetPr>
  <dimension ref="A1:I59"/>
  <sheetViews>
    <sheetView topLeftCell="A36" zoomScale="75" zoomScaleNormal="75" workbookViewId="0">
      <selection activeCell="E60" sqref="E60"/>
    </sheetView>
  </sheetViews>
  <sheetFormatPr defaultColWidth="9.109375" defaultRowHeight="17.399999999999999"/>
  <cols>
    <col min="1" max="1" width="88.33203125" style="19" customWidth="1"/>
    <col min="2" max="2" width="10.33203125" style="43" customWidth="1"/>
    <col min="3" max="3" width="10.6640625" style="19" bestFit="1" customWidth="1"/>
    <col min="4" max="4" width="11.33203125" style="19" customWidth="1"/>
    <col min="5" max="5" width="63" style="19" customWidth="1"/>
    <col min="6" max="6" width="14.33203125" style="1" customWidth="1"/>
    <col min="7" max="16384" width="9.109375" style="1"/>
  </cols>
  <sheetData>
    <row r="1" spans="1:9" ht="22.8" customHeight="1">
      <c r="A1" s="32" t="s">
        <v>59</v>
      </c>
      <c r="B1" s="41"/>
      <c r="C1" s="6"/>
      <c r="D1" s="6"/>
      <c r="E1" s="6"/>
      <c r="F1" s="2"/>
      <c r="G1" s="2"/>
      <c r="H1" s="2"/>
      <c r="I1" s="2"/>
    </row>
    <row r="2" spans="1:9">
      <c r="A2" s="9"/>
      <c r="B2" s="10" t="s">
        <v>2</v>
      </c>
      <c r="C2" s="10" t="s">
        <v>1</v>
      </c>
      <c r="D2" s="10" t="s">
        <v>0</v>
      </c>
      <c r="E2" s="14" t="s">
        <v>24</v>
      </c>
    </row>
    <row r="3" spans="1:9" ht="34.799999999999997">
      <c r="A3" s="8" t="s">
        <v>37</v>
      </c>
      <c r="B3" s="41" t="s">
        <v>143</v>
      </c>
      <c r="C3" s="6"/>
      <c r="D3" s="6"/>
      <c r="E3" s="6"/>
      <c r="F3" s="2"/>
      <c r="G3" s="2"/>
      <c r="H3" s="2"/>
      <c r="I3" s="2"/>
    </row>
    <row r="4" spans="1:9" ht="20.25" customHeight="1">
      <c r="A4" s="8" t="s">
        <v>25</v>
      </c>
      <c r="B4" s="41">
        <v>64</v>
      </c>
      <c r="C4" s="6"/>
      <c r="D4" s="6"/>
      <c r="E4" s="6"/>
      <c r="F4" s="2"/>
      <c r="G4" s="2"/>
      <c r="H4" s="2"/>
      <c r="I4" s="2"/>
    </row>
    <row r="6" spans="1:9" s="4" customFormat="1">
      <c r="A6" s="10" t="s">
        <v>6</v>
      </c>
      <c r="B6" s="42"/>
      <c r="C6" s="10"/>
      <c r="D6" s="10"/>
      <c r="E6" s="10"/>
      <c r="F6" s="21"/>
      <c r="G6" s="21"/>
      <c r="H6" s="21"/>
      <c r="I6" s="21"/>
    </row>
    <row r="7" spans="1:9" s="4" customFormat="1">
      <c r="A7" s="7" t="s">
        <v>28</v>
      </c>
      <c r="B7" s="44"/>
      <c r="C7" s="3"/>
      <c r="D7" s="3"/>
      <c r="E7" s="3"/>
      <c r="F7" s="22"/>
    </row>
    <row r="8" spans="1:9">
      <c r="A8" s="6" t="s">
        <v>13</v>
      </c>
      <c r="B8" s="41"/>
      <c r="C8" s="6">
        <v>300</v>
      </c>
      <c r="D8" s="6">
        <f>B8*C8</f>
        <v>0</v>
      </c>
      <c r="E8" s="11"/>
    </row>
    <row r="9" spans="1:9">
      <c r="A9" s="6" t="s">
        <v>14</v>
      </c>
      <c r="B9" s="41"/>
      <c r="C9" s="6">
        <v>150</v>
      </c>
      <c r="D9" s="6">
        <f>B9*C9</f>
        <v>0</v>
      </c>
      <c r="E9" s="6"/>
    </row>
    <row r="10" spans="1:9">
      <c r="A10" s="6" t="s">
        <v>214</v>
      </c>
      <c r="B10" s="41"/>
      <c r="C10" s="6">
        <v>75</v>
      </c>
      <c r="D10" s="6">
        <f>B10*C10</f>
        <v>0</v>
      </c>
      <c r="E10" s="6"/>
    </row>
    <row r="11" spans="1:9">
      <c r="A11" s="6" t="s">
        <v>215</v>
      </c>
      <c r="B11" s="41"/>
      <c r="C11" s="6">
        <v>25</v>
      </c>
      <c r="D11" s="6">
        <f>B11*C11</f>
        <v>0</v>
      </c>
      <c r="E11" s="6"/>
    </row>
    <row r="12" spans="1:9" s="34" customFormat="1">
      <c r="A12" s="7" t="s">
        <v>29</v>
      </c>
      <c r="B12" s="41"/>
      <c r="C12" s="7"/>
      <c r="D12" s="33"/>
      <c r="E12" s="7"/>
    </row>
    <row r="13" spans="1:9" s="36" customFormat="1">
      <c r="A13" s="6" t="s">
        <v>32</v>
      </c>
      <c r="B13" s="41"/>
      <c r="C13" s="6">
        <v>300</v>
      </c>
      <c r="D13" s="6">
        <f>B13*C13</f>
        <v>0</v>
      </c>
      <c r="E13" s="6"/>
    </row>
    <row r="14" spans="1:9" s="36" customFormat="1">
      <c r="A14" s="6" t="s">
        <v>33</v>
      </c>
      <c r="B14" s="41"/>
      <c r="C14" s="6">
        <v>350</v>
      </c>
      <c r="D14" s="6">
        <f t="shared" ref="D14:D17" si="0">B14*C14</f>
        <v>0</v>
      </c>
      <c r="E14" s="6"/>
    </row>
    <row r="15" spans="1:9" s="36" customFormat="1">
      <c r="A15" s="6" t="s">
        <v>34</v>
      </c>
      <c r="B15" s="41"/>
      <c r="C15" s="6">
        <v>400</v>
      </c>
      <c r="D15" s="6">
        <f t="shared" si="0"/>
        <v>0</v>
      </c>
      <c r="E15" s="6"/>
    </row>
    <row r="16" spans="1:9" s="36" customFormat="1">
      <c r="A16" s="6" t="s">
        <v>35</v>
      </c>
      <c r="B16" s="41"/>
      <c r="C16" s="6">
        <v>150</v>
      </c>
      <c r="D16" s="6">
        <f t="shared" si="0"/>
        <v>0</v>
      </c>
      <c r="E16" s="6"/>
    </row>
    <row r="17" spans="1:5" s="36" customFormat="1">
      <c r="A17" s="6" t="s">
        <v>36</v>
      </c>
      <c r="B17" s="41"/>
      <c r="C17" s="6">
        <v>25</v>
      </c>
      <c r="D17" s="6">
        <f t="shared" si="0"/>
        <v>0</v>
      </c>
      <c r="E17" s="6"/>
    </row>
    <row r="18" spans="1:5">
      <c r="A18" s="10" t="s">
        <v>4</v>
      </c>
      <c r="B18" s="41"/>
      <c r="C18" s="7"/>
      <c r="D18" s="10">
        <f>SUM(D7:D17)</f>
        <v>0</v>
      </c>
      <c r="E18" s="7"/>
    </row>
    <row r="19" spans="1:5">
      <c r="A19" s="12"/>
      <c r="B19" s="45"/>
      <c r="C19" s="6"/>
      <c r="D19" s="6"/>
      <c r="E19" s="13"/>
    </row>
    <row r="20" spans="1:5">
      <c r="A20" s="9"/>
      <c r="B20" s="41"/>
      <c r="C20" s="6"/>
      <c r="D20" s="6"/>
      <c r="E20" s="6"/>
    </row>
    <row r="21" spans="1:5" s="4" customFormat="1">
      <c r="A21" s="10" t="s">
        <v>3</v>
      </c>
      <c r="B21" s="41"/>
      <c r="C21" s="7"/>
      <c r="D21" s="7"/>
      <c r="E21" s="7"/>
    </row>
    <row r="22" spans="1:5" s="4" customFormat="1">
      <c r="A22" s="7" t="s">
        <v>7</v>
      </c>
      <c r="B22" s="41"/>
      <c r="C22" s="7"/>
      <c r="D22" s="7"/>
      <c r="E22" s="7"/>
    </row>
    <row r="23" spans="1:5">
      <c r="A23" s="6" t="s">
        <v>16</v>
      </c>
      <c r="B23" s="41"/>
      <c r="C23" s="6">
        <v>200</v>
      </c>
      <c r="D23" s="6">
        <f t="shared" ref="D23:D29" si="1">B23*C23</f>
        <v>0</v>
      </c>
      <c r="E23" s="6"/>
    </row>
    <row r="24" spans="1:5">
      <c r="A24" s="6" t="s">
        <v>17</v>
      </c>
      <c r="B24" s="41"/>
      <c r="C24" s="6">
        <v>100</v>
      </c>
      <c r="D24" s="6">
        <f t="shared" si="1"/>
        <v>0</v>
      </c>
      <c r="E24" s="6"/>
    </row>
    <row r="25" spans="1:5" ht="34.799999999999997">
      <c r="A25" s="5" t="s">
        <v>18</v>
      </c>
      <c r="B25" s="41"/>
      <c r="C25" s="6">
        <v>10</v>
      </c>
      <c r="D25" s="6">
        <f t="shared" si="1"/>
        <v>0</v>
      </c>
      <c r="E25" s="6"/>
    </row>
    <row r="26" spans="1:5" s="4" customFormat="1" ht="34.799999999999997">
      <c r="A26" s="7" t="s">
        <v>8</v>
      </c>
      <c r="B26" s="41"/>
      <c r="C26" s="7">
        <v>100</v>
      </c>
      <c r="D26" s="7">
        <f t="shared" si="1"/>
        <v>0</v>
      </c>
      <c r="E26" s="7"/>
    </row>
    <row r="27" spans="1:5" s="4" customFormat="1">
      <c r="A27" s="7" t="s">
        <v>9</v>
      </c>
      <c r="B27" s="41"/>
      <c r="C27" s="7">
        <v>25</v>
      </c>
      <c r="D27" s="7">
        <f t="shared" si="1"/>
        <v>0</v>
      </c>
      <c r="E27" s="7"/>
    </row>
    <row r="28" spans="1:5" s="4" customFormat="1">
      <c r="A28" s="7" t="s">
        <v>10</v>
      </c>
      <c r="B28" s="41"/>
      <c r="C28" s="7">
        <v>200</v>
      </c>
      <c r="D28" s="7">
        <f t="shared" si="1"/>
        <v>0</v>
      </c>
      <c r="E28" s="7"/>
    </row>
    <row r="29" spans="1:5" s="4" customFormat="1" ht="34.799999999999997">
      <c r="A29" s="7" t="s">
        <v>47</v>
      </c>
      <c r="B29" s="41"/>
      <c r="C29" s="7">
        <v>75</v>
      </c>
      <c r="D29" s="7">
        <f t="shared" si="1"/>
        <v>0</v>
      </c>
      <c r="E29" s="7"/>
    </row>
    <row r="30" spans="1:5">
      <c r="A30" s="10" t="s">
        <v>4</v>
      </c>
      <c r="B30" s="41"/>
      <c r="C30" s="7"/>
      <c r="D30" s="10">
        <f>SUM(D22:D29)</f>
        <v>0</v>
      </c>
      <c r="E30" s="7"/>
    </row>
    <row r="31" spans="1:5" s="25" customFormat="1">
      <c r="A31" s="23"/>
      <c r="B31" s="46"/>
      <c r="C31" s="24"/>
      <c r="D31" s="23"/>
      <c r="E31" s="24"/>
    </row>
    <row r="32" spans="1:5" s="25" customFormat="1">
      <c r="A32" s="23"/>
      <c r="B32" s="46"/>
      <c r="C32" s="24"/>
      <c r="D32" s="23"/>
      <c r="E32" s="24"/>
    </row>
    <row r="33" spans="1:5">
      <c r="A33" s="9" t="s">
        <v>26</v>
      </c>
      <c r="B33" s="46"/>
      <c r="C33" s="6"/>
      <c r="D33" s="6"/>
      <c r="E33" s="6"/>
    </row>
    <row r="34" spans="1:5" s="4" customFormat="1" ht="34.799999999999997">
      <c r="A34" s="26" t="s">
        <v>40</v>
      </c>
      <c r="B34" s="41"/>
      <c r="C34" s="7">
        <v>50</v>
      </c>
      <c r="D34" s="7">
        <f t="shared" ref="D34:D44" si="2">B34*C34</f>
        <v>0</v>
      </c>
      <c r="E34" s="7"/>
    </row>
    <row r="35" spans="1:5" s="4" customFormat="1" ht="34.799999999999997">
      <c r="A35" s="7" t="s">
        <v>43</v>
      </c>
      <c r="B35" s="41">
        <v>7</v>
      </c>
      <c r="C35" s="7">
        <v>10</v>
      </c>
      <c r="D35" s="7">
        <f t="shared" si="2"/>
        <v>70</v>
      </c>
      <c r="E35" s="7" t="s">
        <v>264</v>
      </c>
    </row>
    <row r="36" spans="1:5" s="4" customFormat="1">
      <c r="A36" s="7"/>
      <c r="B36" s="41"/>
      <c r="C36" s="7"/>
      <c r="D36" s="7"/>
      <c r="E36" s="33" t="s">
        <v>265</v>
      </c>
    </row>
    <row r="37" spans="1:5" s="4" customFormat="1" ht="34.799999999999997">
      <c r="A37" s="26" t="s">
        <v>41</v>
      </c>
      <c r="B37" s="41"/>
      <c r="C37" s="7">
        <v>10</v>
      </c>
      <c r="D37" s="7">
        <f t="shared" si="2"/>
        <v>0</v>
      </c>
      <c r="E37" s="7"/>
    </row>
    <row r="38" spans="1:5" s="4" customFormat="1" ht="34.799999999999997">
      <c r="A38" s="7" t="s">
        <v>42</v>
      </c>
      <c r="B38" s="41"/>
      <c r="C38" s="7">
        <v>10</v>
      </c>
      <c r="D38" s="7">
        <f t="shared" si="2"/>
        <v>0</v>
      </c>
      <c r="E38" s="7"/>
    </row>
    <row r="39" spans="1:5" s="4" customFormat="1" ht="34.799999999999997">
      <c r="A39" s="26" t="s">
        <v>44</v>
      </c>
      <c r="B39" s="41"/>
      <c r="C39" s="7">
        <v>5</v>
      </c>
      <c r="D39" s="7">
        <f t="shared" si="2"/>
        <v>0</v>
      </c>
      <c r="E39" s="7"/>
    </row>
    <row r="40" spans="1:5" s="4" customFormat="1">
      <c r="A40" s="7" t="s">
        <v>11</v>
      </c>
      <c r="B40" s="41">
        <v>0</v>
      </c>
      <c r="C40" s="7">
        <v>5</v>
      </c>
      <c r="D40" s="7">
        <f t="shared" si="2"/>
        <v>0</v>
      </c>
      <c r="E40" s="7"/>
    </row>
    <row r="41" spans="1:5" s="4" customFormat="1">
      <c r="A41" s="7" t="s">
        <v>45</v>
      </c>
      <c r="B41" s="7">
        <v>0</v>
      </c>
      <c r="C41" s="7">
        <v>100</v>
      </c>
      <c r="D41" s="7">
        <f t="shared" si="2"/>
        <v>0</v>
      </c>
      <c r="E41" s="7" t="s">
        <v>183</v>
      </c>
    </row>
    <row r="42" spans="1:5" s="31" customFormat="1">
      <c r="A42" s="30" t="s">
        <v>19</v>
      </c>
      <c r="B42" s="30">
        <v>1</v>
      </c>
      <c r="C42" s="30">
        <v>20</v>
      </c>
      <c r="D42" s="30">
        <f t="shared" si="2"/>
        <v>20</v>
      </c>
      <c r="E42" s="7"/>
    </row>
    <row r="43" spans="1:5" s="31" customFormat="1">
      <c r="A43" s="30" t="s">
        <v>20</v>
      </c>
      <c r="B43" s="30"/>
      <c r="C43" s="30">
        <v>20</v>
      </c>
      <c r="D43" s="30">
        <f t="shared" si="2"/>
        <v>0</v>
      </c>
      <c r="E43" s="30"/>
    </row>
    <row r="44" spans="1:5" s="4" customFormat="1">
      <c r="A44" s="7" t="s">
        <v>23</v>
      </c>
      <c r="B44" s="7">
        <v>1</v>
      </c>
      <c r="C44" s="7">
        <v>25</v>
      </c>
      <c r="D44" s="7">
        <f t="shared" si="2"/>
        <v>25</v>
      </c>
      <c r="E44" s="10"/>
    </row>
    <row r="45" spans="1:5" s="4" customFormat="1">
      <c r="A45" s="39" t="s">
        <v>0</v>
      </c>
      <c r="B45" s="41"/>
      <c r="C45" s="7"/>
      <c r="D45" s="10">
        <f>SUM(D34:D44)</f>
        <v>115</v>
      </c>
      <c r="E45" s="7"/>
    </row>
    <row r="46" spans="1:5" s="4" customFormat="1">
      <c r="A46" s="7"/>
      <c r="B46" s="41"/>
      <c r="C46" s="7"/>
      <c r="D46" s="10"/>
      <c r="E46" s="7"/>
    </row>
    <row r="47" spans="1:5" s="38" customFormat="1">
      <c r="A47" s="27" t="s">
        <v>30</v>
      </c>
      <c r="B47" s="47"/>
      <c r="C47" s="28"/>
      <c r="D47" s="37"/>
      <c r="E47" s="27"/>
    </row>
    <row r="48" spans="1:5" s="36" customFormat="1" ht="34.799999999999997">
      <c r="A48" s="12" t="s">
        <v>219</v>
      </c>
      <c r="B48" s="48">
        <v>0</v>
      </c>
      <c r="C48" s="6"/>
      <c r="D48" s="35"/>
      <c r="E48" s="13" t="s">
        <v>182</v>
      </c>
    </row>
    <row r="49" spans="1:5" s="29" customFormat="1">
      <c r="A49" s="27"/>
      <c r="B49" s="47"/>
      <c r="C49" s="28"/>
      <c r="D49" s="28"/>
      <c r="E49" s="28"/>
    </row>
    <row r="50" spans="1:5">
      <c r="A50" s="6"/>
      <c r="B50" s="41"/>
      <c r="C50" s="6"/>
      <c r="D50" s="6"/>
      <c r="E50" s="6"/>
    </row>
    <row r="51" spans="1:5">
      <c r="A51" s="9" t="s">
        <v>15</v>
      </c>
      <c r="B51" s="41"/>
      <c r="C51" s="6"/>
      <c r="D51" s="6"/>
      <c r="E51" s="6"/>
    </row>
    <row r="52" spans="1:5" s="4" customFormat="1">
      <c r="A52" s="7" t="s">
        <v>12</v>
      </c>
      <c r="B52" s="41"/>
      <c r="C52" s="7"/>
      <c r="D52" s="7"/>
      <c r="E52" s="10"/>
    </row>
    <row r="53" spans="1:5">
      <c r="A53" s="15" t="s">
        <v>22</v>
      </c>
      <c r="B53" s="41"/>
      <c r="C53" s="6">
        <v>100</v>
      </c>
      <c r="D53" s="6">
        <f>B53*C53</f>
        <v>0</v>
      </c>
      <c r="E53" s="6"/>
    </row>
    <row r="54" spans="1:5">
      <c r="A54" s="15" t="s">
        <v>21</v>
      </c>
      <c r="B54" s="41"/>
      <c r="C54" s="6">
        <v>200</v>
      </c>
      <c r="D54" s="6">
        <f>B54*C54</f>
        <v>0</v>
      </c>
      <c r="E54" s="6"/>
    </row>
    <row r="55" spans="1:5" s="4" customFormat="1" ht="34.799999999999997">
      <c r="A55" s="26" t="s">
        <v>31</v>
      </c>
      <c r="B55" s="41">
        <v>1</v>
      </c>
      <c r="C55" s="7">
        <v>25</v>
      </c>
      <c r="D55" s="7">
        <f>B55*C55</f>
        <v>25</v>
      </c>
      <c r="E55" s="7" t="s">
        <v>217</v>
      </c>
    </row>
    <row r="56" spans="1:5">
      <c r="A56" s="40" t="s">
        <v>38</v>
      </c>
      <c r="B56" s="41"/>
      <c r="C56" s="7"/>
      <c r="D56" s="10">
        <f>SUM(D53:D55)</f>
        <v>25</v>
      </c>
      <c r="E56" s="7"/>
    </row>
    <row r="57" spans="1:5">
      <c r="A57" s="20"/>
      <c r="B57" s="41"/>
      <c r="C57" s="6"/>
      <c r="D57" s="9"/>
      <c r="E57" s="6"/>
    </row>
    <row r="58" spans="1:5">
      <c r="A58" s="16" t="s">
        <v>5</v>
      </c>
      <c r="B58" s="41"/>
      <c r="C58" s="17" t="s">
        <v>5</v>
      </c>
      <c r="D58" s="17" t="s">
        <v>5</v>
      </c>
      <c r="E58" s="17" t="s">
        <v>5</v>
      </c>
    </row>
    <row r="59" spans="1:5">
      <c r="A59" s="9" t="s">
        <v>27</v>
      </c>
      <c r="B59" s="42"/>
      <c r="C59" s="9"/>
      <c r="D59" s="9">
        <f>D56+D48+D45+D30+D18</f>
        <v>140</v>
      </c>
      <c r="E59" s="18"/>
    </row>
  </sheetData>
  <pageMargins left="0.7" right="0.7" top="0.75" bottom="0.75" header="0.3" footer="0.3"/>
  <pageSetup paperSize="9" scale="59" fitToHeight="0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3DE1A-E1BF-41BB-A6B8-641A510B58C8}">
  <sheetPr>
    <tabColor theme="4" tint="-0.249977111117893"/>
    <pageSetUpPr fitToPage="1"/>
  </sheetPr>
  <dimension ref="A1:I58"/>
  <sheetViews>
    <sheetView zoomScale="75" zoomScaleNormal="75" workbookViewId="0">
      <selection activeCell="B48" sqref="B48"/>
    </sheetView>
  </sheetViews>
  <sheetFormatPr defaultColWidth="9.109375" defaultRowHeight="17.399999999999999"/>
  <cols>
    <col min="1" max="1" width="88.33203125" style="19" customWidth="1"/>
    <col min="2" max="2" width="10.33203125" style="43" customWidth="1"/>
    <col min="3" max="3" width="10.6640625" style="19" bestFit="1" customWidth="1"/>
    <col min="4" max="4" width="11.33203125" style="19" customWidth="1"/>
    <col min="5" max="5" width="63" style="19" customWidth="1"/>
    <col min="6" max="6" width="14.33203125" style="1" customWidth="1"/>
    <col min="7" max="16384" width="9.109375" style="1"/>
  </cols>
  <sheetData>
    <row r="1" spans="1:9" ht="22.8" customHeight="1">
      <c r="A1" s="32" t="s">
        <v>60</v>
      </c>
      <c r="B1" s="41"/>
      <c r="C1" s="6"/>
      <c r="D1" s="6"/>
      <c r="E1" s="6"/>
      <c r="F1" s="2"/>
      <c r="G1" s="2"/>
      <c r="H1" s="2"/>
      <c r="I1" s="2"/>
    </row>
    <row r="2" spans="1:9">
      <c r="A2" s="9"/>
      <c r="B2" s="10" t="s">
        <v>2</v>
      </c>
      <c r="C2" s="10" t="s">
        <v>1</v>
      </c>
      <c r="D2" s="10" t="s">
        <v>0</v>
      </c>
      <c r="E2" s="14" t="s">
        <v>24</v>
      </c>
    </row>
    <row r="3" spans="1:9" ht="34.799999999999997">
      <c r="A3" s="8" t="s">
        <v>37</v>
      </c>
      <c r="B3" s="41" t="s">
        <v>143</v>
      </c>
      <c r="C3" s="6"/>
      <c r="D3" s="6"/>
      <c r="E3" s="6"/>
      <c r="F3" s="2"/>
      <c r="G3" s="2"/>
      <c r="H3" s="2"/>
      <c r="I3" s="2"/>
    </row>
    <row r="4" spans="1:9" ht="20.25" customHeight="1">
      <c r="A4" s="8" t="s">
        <v>25</v>
      </c>
      <c r="B4" s="41">
        <v>69</v>
      </c>
      <c r="C4" s="6"/>
      <c r="D4" s="6"/>
      <c r="E4" s="6"/>
      <c r="F4" s="2"/>
      <c r="G4" s="2"/>
      <c r="H4" s="2"/>
      <c r="I4" s="2"/>
    </row>
    <row r="6" spans="1:9" s="4" customFormat="1">
      <c r="A6" s="10" t="s">
        <v>6</v>
      </c>
      <c r="B6" s="42"/>
      <c r="C6" s="10"/>
      <c r="D6" s="10"/>
      <c r="E6" s="10"/>
      <c r="F6" s="21"/>
      <c r="G6" s="21"/>
      <c r="H6" s="21"/>
      <c r="I6" s="21"/>
    </row>
    <row r="7" spans="1:9" s="4" customFormat="1">
      <c r="A7" s="7" t="s">
        <v>28</v>
      </c>
      <c r="B7" s="44"/>
      <c r="C7" s="3"/>
      <c r="D7" s="3"/>
      <c r="E7" s="3"/>
      <c r="F7" s="22"/>
    </row>
    <row r="8" spans="1:9">
      <c r="A8" s="6" t="s">
        <v>13</v>
      </c>
      <c r="B8" s="41"/>
      <c r="C8" s="6">
        <v>300</v>
      </c>
      <c r="D8" s="6">
        <f>B8*C8</f>
        <v>0</v>
      </c>
      <c r="E8" s="11"/>
    </row>
    <row r="9" spans="1:9">
      <c r="A9" s="6" t="s">
        <v>14</v>
      </c>
      <c r="B9" s="41"/>
      <c r="C9" s="6">
        <v>150</v>
      </c>
      <c r="D9" s="6">
        <f>B9*C9</f>
        <v>0</v>
      </c>
      <c r="E9" s="6"/>
    </row>
    <row r="10" spans="1:9">
      <c r="A10" s="6" t="s">
        <v>214</v>
      </c>
      <c r="B10" s="41"/>
      <c r="C10" s="6">
        <v>75</v>
      </c>
      <c r="D10" s="6">
        <f>B10*C10</f>
        <v>0</v>
      </c>
      <c r="E10" s="6"/>
    </row>
    <row r="11" spans="1:9">
      <c r="A11" s="6" t="s">
        <v>215</v>
      </c>
      <c r="B11" s="41"/>
      <c r="C11" s="6">
        <v>25</v>
      </c>
      <c r="D11" s="6">
        <f>B11*C11</f>
        <v>0</v>
      </c>
      <c r="E11" s="6"/>
    </row>
    <row r="12" spans="1:9" s="34" customFormat="1">
      <c r="A12" s="7" t="s">
        <v>29</v>
      </c>
      <c r="B12" s="41"/>
      <c r="C12" s="7"/>
      <c r="D12" s="33"/>
      <c r="E12" s="7"/>
    </row>
    <row r="13" spans="1:9" s="36" customFormat="1">
      <c r="A13" s="6" t="s">
        <v>32</v>
      </c>
      <c r="B13" s="41"/>
      <c r="C13" s="6">
        <v>300</v>
      </c>
      <c r="D13" s="6">
        <f>B13*C13</f>
        <v>0</v>
      </c>
      <c r="E13" s="6"/>
    </row>
    <row r="14" spans="1:9" s="36" customFormat="1">
      <c r="A14" s="6" t="s">
        <v>33</v>
      </c>
      <c r="B14" s="41"/>
      <c r="C14" s="6">
        <v>350</v>
      </c>
      <c r="D14" s="6">
        <f t="shared" ref="D14:D17" si="0">B14*C14</f>
        <v>0</v>
      </c>
      <c r="E14" s="6"/>
    </row>
    <row r="15" spans="1:9" s="36" customFormat="1">
      <c r="A15" s="6" t="s">
        <v>34</v>
      </c>
      <c r="B15" s="41"/>
      <c r="C15" s="6">
        <v>400</v>
      </c>
      <c r="D15" s="6">
        <f t="shared" si="0"/>
        <v>0</v>
      </c>
      <c r="E15" s="6"/>
    </row>
    <row r="16" spans="1:9" s="36" customFormat="1">
      <c r="A16" s="6" t="s">
        <v>35</v>
      </c>
      <c r="B16" s="41"/>
      <c r="C16" s="6">
        <v>150</v>
      </c>
      <c r="D16" s="6">
        <f t="shared" si="0"/>
        <v>0</v>
      </c>
      <c r="E16" s="6"/>
    </row>
    <row r="17" spans="1:5" s="36" customFormat="1">
      <c r="A17" s="6" t="s">
        <v>36</v>
      </c>
      <c r="B17" s="41"/>
      <c r="C17" s="6">
        <v>25</v>
      </c>
      <c r="D17" s="6">
        <f t="shared" si="0"/>
        <v>0</v>
      </c>
      <c r="E17" s="6"/>
    </row>
    <row r="18" spans="1:5">
      <c r="A18" s="10" t="s">
        <v>4</v>
      </c>
      <c r="B18" s="41"/>
      <c r="C18" s="7"/>
      <c r="D18" s="10">
        <f>SUM(D7:D17)</f>
        <v>0</v>
      </c>
      <c r="E18" s="7"/>
    </row>
    <row r="19" spans="1:5">
      <c r="A19" s="12"/>
      <c r="B19" s="45"/>
      <c r="C19" s="6"/>
      <c r="D19" s="6"/>
      <c r="E19" s="13"/>
    </row>
    <row r="20" spans="1:5">
      <c r="A20" s="9"/>
      <c r="B20" s="41"/>
      <c r="C20" s="6"/>
      <c r="D20" s="6"/>
      <c r="E20" s="6"/>
    </row>
    <row r="21" spans="1:5" s="4" customFormat="1">
      <c r="A21" s="10" t="s">
        <v>3</v>
      </c>
      <c r="B21" s="41"/>
      <c r="C21" s="7"/>
      <c r="D21" s="7"/>
      <c r="E21" s="7"/>
    </row>
    <row r="22" spans="1:5" s="4" customFormat="1">
      <c r="A22" s="7" t="s">
        <v>7</v>
      </c>
      <c r="B22" s="41"/>
      <c r="C22" s="7"/>
      <c r="D22" s="7"/>
      <c r="E22" s="7"/>
    </row>
    <row r="23" spans="1:5">
      <c r="A23" s="6" t="s">
        <v>16</v>
      </c>
      <c r="B23" s="41"/>
      <c r="C23" s="6">
        <v>200</v>
      </c>
      <c r="D23" s="6">
        <f t="shared" ref="D23:D29" si="1">B23*C23</f>
        <v>0</v>
      </c>
      <c r="E23" s="6"/>
    </row>
    <row r="24" spans="1:5">
      <c r="A24" s="6" t="s">
        <v>17</v>
      </c>
      <c r="B24" s="41"/>
      <c r="C24" s="6">
        <v>100</v>
      </c>
      <c r="D24" s="6">
        <f t="shared" si="1"/>
        <v>0</v>
      </c>
      <c r="E24" s="6"/>
    </row>
    <row r="25" spans="1:5" ht="34.799999999999997">
      <c r="A25" s="5" t="s">
        <v>18</v>
      </c>
      <c r="B25" s="41"/>
      <c r="C25" s="6">
        <v>10</v>
      </c>
      <c r="D25" s="6">
        <f t="shared" si="1"/>
        <v>0</v>
      </c>
      <c r="E25" s="6"/>
    </row>
    <row r="26" spans="1:5" s="4" customFormat="1" ht="34.799999999999997">
      <c r="A26" s="7" t="s">
        <v>8</v>
      </c>
      <c r="B26" s="41"/>
      <c r="C26" s="7">
        <v>100</v>
      </c>
      <c r="D26" s="7">
        <f t="shared" si="1"/>
        <v>0</v>
      </c>
      <c r="E26" s="7"/>
    </row>
    <row r="27" spans="1:5" s="4" customFormat="1">
      <c r="A27" s="7" t="s">
        <v>9</v>
      </c>
      <c r="B27" s="41"/>
      <c r="C27" s="7">
        <v>25</v>
      </c>
      <c r="D27" s="7">
        <f t="shared" si="1"/>
        <v>0</v>
      </c>
      <c r="E27" s="7"/>
    </row>
    <row r="28" spans="1:5" s="4" customFormat="1">
      <c r="A28" s="7" t="s">
        <v>10</v>
      </c>
      <c r="B28" s="41"/>
      <c r="C28" s="7">
        <v>200</v>
      </c>
      <c r="D28" s="7">
        <f t="shared" si="1"/>
        <v>0</v>
      </c>
      <c r="E28" s="7"/>
    </row>
    <row r="29" spans="1:5" s="4" customFormat="1" ht="34.799999999999997">
      <c r="A29" s="7" t="s">
        <v>47</v>
      </c>
      <c r="B29" s="41"/>
      <c r="C29" s="7">
        <v>75</v>
      </c>
      <c r="D29" s="7">
        <f t="shared" si="1"/>
        <v>0</v>
      </c>
      <c r="E29" s="7"/>
    </row>
    <row r="30" spans="1:5">
      <c r="A30" s="10" t="s">
        <v>4</v>
      </c>
      <c r="B30" s="41"/>
      <c r="C30" s="7"/>
      <c r="D30" s="10">
        <f>SUM(D22:D29)</f>
        <v>0</v>
      </c>
      <c r="E30" s="7"/>
    </row>
    <row r="31" spans="1:5" s="25" customFormat="1">
      <c r="A31" s="23"/>
      <c r="B31" s="46"/>
      <c r="C31" s="24"/>
      <c r="D31" s="23"/>
      <c r="E31" s="24"/>
    </row>
    <row r="32" spans="1:5" s="25" customFormat="1">
      <c r="A32" s="23"/>
      <c r="B32" s="46"/>
      <c r="C32" s="24"/>
      <c r="D32" s="23"/>
      <c r="E32" s="24"/>
    </row>
    <row r="33" spans="1:5">
      <c r="A33" s="9" t="s">
        <v>26</v>
      </c>
      <c r="B33" s="46"/>
      <c r="C33" s="6"/>
      <c r="D33" s="6"/>
      <c r="E33" s="6"/>
    </row>
    <row r="34" spans="1:5" s="4" customFormat="1" ht="34.799999999999997">
      <c r="A34" s="26" t="s">
        <v>40</v>
      </c>
      <c r="B34" s="41"/>
      <c r="C34" s="7">
        <v>50</v>
      </c>
      <c r="D34" s="7">
        <f t="shared" ref="D34:D43" si="2">B34*C34</f>
        <v>0</v>
      </c>
      <c r="E34" s="7"/>
    </row>
    <row r="35" spans="1:5" s="4" customFormat="1">
      <c r="A35" s="7" t="s">
        <v>43</v>
      </c>
      <c r="B35" s="41"/>
      <c r="C35" s="7">
        <v>10</v>
      </c>
      <c r="D35" s="7">
        <f t="shared" si="2"/>
        <v>0</v>
      </c>
      <c r="E35" s="7"/>
    </row>
    <row r="36" spans="1:5" s="4" customFormat="1" ht="34.799999999999997">
      <c r="A36" s="26" t="s">
        <v>41</v>
      </c>
      <c r="B36" s="41"/>
      <c r="C36" s="7">
        <v>10</v>
      </c>
      <c r="D36" s="7">
        <f t="shared" si="2"/>
        <v>0</v>
      </c>
      <c r="E36" s="7"/>
    </row>
    <row r="37" spans="1:5" s="4" customFormat="1" ht="34.799999999999997">
      <c r="A37" s="7" t="s">
        <v>42</v>
      </c>
      <c r="B37" s="41"/>
      <c r="C37" s="7">
        <v>10</v>
      </c>
      <c r="D37" s="7">
        <f t="shared" si="2"/>
        <v>0</v>
      </c>
      <c r="E37" s="7"/>
    </row>
    <row r="38" spans="1:5" s="4" customFormat="1" ht="34.799999999999997">
      <c r="A38" s="26" t="s">
        <v>44</v>
      </c>
      <c r="B38" s="41"/>
      <c r="C38" s="7">
        <v>5</v>
      </c>
      <c r="D38" s="7">
        <f t="shared" si="2"/>
        <v>0</v>
      </c>
      <c r="E38" s="7"/>
    </row>
    <row r="39" spans="1:5" s="4" customFormat="1">
      <c r="A39" s="7" t="s">
        <v>11</v>
      </c>
      <c r="B39" s="41"/>
      <c r="C39" s="7">
        <v>5</v>
      </c>
      <c r="D39" s="7">
        <f t="shared" si="2"/>
        <v>0</v>
      </c>
      <c r="E39" s="7"/>
    </row>
    <row r="40" spans="1:5" s="4" customFormat="1">
      <c r="A40" s="7" t="s">
        <v>45</v>
      </c>
      <c r="B40" s="7"/>
      <c r="C40" s="7">
        <v>100</v>
      </c>
      <c r="D40" s="7">
        <f t="shared" si="2"/>
        <v>0</v>
      </c>
      <c r="E40" s="7"/>
    </row>
    <row r="41" spans="1:5" s="31" customFormat="1">
      <c r="A41" s="30" t="s">
        <v>19</v>
      </c>
      <c r="B41" s="30"/>
      <c r="C41" s="30">
        <v>20</v>
      </c>
      <c r="D41" s="30">
        <f t="shared" si="2"/>
        <v>0</v>
      </c>
      <c r="E41" s="7"/>
    </row>
    <row r="42" spans="1:5" s="31" customFormat="1">
      <c r="A42" s="30" t="s">
        <v>20</v>
      </c>
      <c r="B42" s="30"/>
      <c r="C42" s="30">
        <v>20</v>
      </c>
      <c r="D42" s="30">
        <f t="shared" si="2"/>
        <v>0</v>
      </c>
      <c r="E42" s="30"/>
    </row>
    <row r="43" spans="1:5" s="4" customFormat="1">
      <c r="A43" s="7" t="s">
        <v>23</v>
      </c>
      <c r="B43" s="7"/>
      <c r="C43" s="7">
        <v>25</v>
      </c>
      <c r="D43" s="7">
        <f t="shared" si="2"/>
        <v>0</v>
      </c>
      <c r="E43" s="10"/>
    </row>
    <row r="44" spans="1:5" s="4" customFormat="1">
      <c r="A44" s="39" t="s">
        <v>0</v>
      </c>
      <c r="B44" s="41"/>
      <c r="C44" s="7"/>
      <c r="D44" s="10">
        <f>SUM(D34:D43)</f>
        <v>0</v>
      </c>
      <c r="E44" s="7"/>
    </row>
    <row r="45" spans="1:5" s="4" customFormat="1">
      <c r="A45" s="7"/>
      <c r="B45" s="41"/>
      <c r="C45" s="7"/>
      <c r="D45" s="10"/>
      <c r="E45" s="7"/>
    </row>
    <row r="46" spans="1:5" s="38" customFormat="1">
      <c r="A46" s="27" t="s">
        <v>30</v>
      </c>
      <c r="B46" s="47"/>
      <c r="C46" s="28"/>
      <c r="D46" s="37"/>
      <c r="E46" s="27"/>
    </row>
    <row r="47" spans="1:5" s="36" customFormat="1">
      <c r="A47" s="12" t="s">
        <v>219</v>
      </c>
      <c r="B47" s="48">
        <v>0</v>
      </c>
      <c r="C47" s="6"/>
      <c r="D47" s="35"/>
      <c r="E47" s="13"/>
    </row>
    <row r="48" spans="1:5" s="29" customFormat="1">
      <c r="A48" s="27"/>
      <c r="B48" s="47"/>
      <c r="C48" s="28"/>
      <c r="D48" s="28"/>
      <c r="E48" s="28"/>
    </row>
    <row r="49" spans="1:5">
      <c r="A49" s="6"/>
      <c r="B49" s="41"/>
      <c r="C49" s="6"/>
      <c r="D49" s="6"/>
      <c r="E49" s="6"/>
    </row>
    <row r="50" spans="1:5">
      <c r="A50" s="9" t="s">
        <v>15</v>
      </c>
      <c r="B50" s="41"/>
      <c r="C50" s="6"/>
      <c r="D50" s="6"/>
      <c r="E50" s="6"/>
    </row>
    <row r="51" spans="1:5" s="4" customFormat="1">
      <c r="A51" s="7" t="s">
        <v>12</v>
      </c>
      <c r="B51" s="41"/>
      <c r="C51" s="7"/>
      <c r="D51" s="7"/>
      <c r="E51" s="10"/>
    </row>
    <row r="52" spans="1:5">
      <c r="A52" s="15" t="s">
        <v>22</v>
      </c>
      <c r="B52" s="41"/>
      <c r="C52" s="6">
        <v>100</v>
      </c>
      <c r="D52" s="6">
        <f>B52*C52</f>
        <v>0</v>
      </c>
      <c r="E52" s="6"/>
    </row>
    <row r="53" spans="1:5">
      <c r="A53" s="15" t="s">
        <v>21</v>
      </c>
      <c r="B53" s="41"/>
      <c r="C53" s="6">
        <v>200</v>
      </c>
      <c r="D53" s="6">
        <f>B53*C53</f>
        <v>0</v>
      </c>
      <c r="E53" s="6"/>
    </row>
    <row r="54" spans="1:5" s="4" customFormat="1">
      <c r="A54" s="26" t="s">
        <v>31</v>
      </c>
      <c r="B54" s="41">
        <v>2</v>
      </c>
      <c r="C54" s="7">
        <v>25</v>
      </c>
      <c r="D54" s="7">
        <f>B54*C54</f>
        <v>50</v>
      </c>
      <c r="E54" s="7" t="s">
        <v>211</v>
      </c>
    </row>
    <row r="55" spans="1:5">
      <c r="A55" s="40" t="s">
        <v>38</v>
      </c>
      <c r="B55" s="41"/>
      <c r="C55" s="7"/>
      <c r="D55" s="10">
        <f>SUM(D52:D54)</f>
        <v>50</v>
      </c>
      <c r="E55" s="7"/>
    </row>
    <row r="56" spans="1:5">
      <c r="A56" s="20"/>
      <c r="B56" s="41"/>
      <c r="C56" s="6"/>
      <c r="D56" s="9"/>
      <c r="E56" s="6"/>
    </row>
    <row r="57" spans="1:5">
      <c r="A57" s="16" t="s">
        <v>5</v>
      </c>
      <c r="B57" s="41"/>
      <c r="C57" s="17" t="s">
        <v>5</v>
      </c>
      <c r="D57" s="17" t="s">
        <v>5</v>
      </c>
      <c r="E57" s="17" t="s">
        <v>5</v>
      </c>
    </row>
    <row r="58" spans="1:5">
      <c r="A58" s="9" t="s">
        <v>27</v>
      </c>
      <c r="B58" s="42"/>
      <c r="C58" s="9"/>
      <c r="D58" s="9">
        <f>D55+D47+D44+D30+D18</f>
        <v>50</v>
      </c>
      <c r="E58" s="18"/>
    </row>
  </sheetData>
  <pageMargins left="0.7" right="0.7" top="0.75" bottom="0.75" header="0.3" footer="0.3"/>
  <pageSetup paperSize="9" scale="59" fitToHeight="0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F9B8D-6BB7-4D6A-8833-8DB565A98B3A}">
  <sheetPr>
    <tabColor theme="4" tint="-0.249977111117893"/>
    <pageSetUpPr fitToPage="1"/>
  </sheetPr>
  <dimension ref="A1:I59"/>
  <sheetViews>
    <sheetView topLeftCell="A43" zoomScale="90" zoomScaleNormal="90" workbookViewId="0">
      <selection activeCell="B38" sqref="B38"/>
    </sheetView>
  </sheetViews>
  <sheetFormatPr defaultColWidth="9.109375" defaultRowHeight="17.399999999999999"/>
  <cols>
    <col min="1" max="1" width="88.33203125" style="19" customWidth="1"/>
    <col min="2" max="2" width="10.33203125" style="43" customWidth="1"/>
    <col min="3" max="3" width="10.6640625" style="19" bestFit="1" customWidth="1"/>
    <col min="4" max="4" width="11.33203125" style="19" customWidth="1"/>
    <col min="5" max="5" width="63" style="19" customWidth="1"/>
    <col min="6" max="6" width="14.33203125" style="1" customWidth="1"/>
    <col min="7" max="16384" width="9.109375" style="1"/>
  </cols>
  <sheetData>
    <row r="1" spans="1:9" ht="22.8" customHeight="1">
      <c r="A1" s="32" t="s">
        <v>61</v>
      </c>
      <c r="B1" s="41"/>
      <c r="C1" s="6"/>
      <c r="D1" s="6"/>
      <c r="E1" s="6"/>
      <c r="F1" s="2"/>
      <c r="G1" s="2"/>
      <c r="H1" s="2"/>
      <c r="I1" s="2"/>
    </row>
    <row r="2" spans="1:9">
      <c r="A2" s="9"/>
      <c r="B2" s="10" t="s">
        <v>2</v>
      </c>
      <c r="C2" s="10" t="s">
        <v>1</v>
      </c>
      <c r="D2" s="10" t="s">
        <v>0</v>
      </c>
      <c r="E2" s="14" t="s">
        <v>24</v>
      </c>
    </row>
    <row r="3" spans="1:9" ht="34.799999999999997">
      <c r="A3" s="8" t="s">
        <v>37</v>
      </c>
      <c r="B3" s="41" t="s">
        <v>146</v>
      </c>
      <c r="C3" s="6"/>
      <c r="D3" s="6"/>
      <c r="E3" s="6"/>
      <c r="F3" s="2"/>
      <c r="G3" s="2"/>
      <c r="H3" s="2"/>
      <c r="I3" s="2"/>
    </row>
    <row r="4" spans="1:9" ht="20.25" customHeight="1">
      <c r="A4" s="8" t="s">
        <v>25</v>
      </c>
      <c r="B4" s="41">
        <v>18</v>
      </c>
      <c r="C4" s="6"/>
      <c r="D4" s="6"/>
      <c r="E4" s="6"/>
      <c r="F4" s="2"/>
      <c r="G4" s="2"/>
      <c r="H4" s="2"/>
      <c r="I4" s="2"/>
    </row>
    <row r="6" spans="1:9" s="4" customFormat="1">
      <c r="A6" s="10" t="s">
        <v>6</v>
      </c>
      <c r="B6" s="42"/>
      <c r="C6" s="10"/>
      <c r="D6" s="10"/>
      <c r="E6" s="10"/>
      <c r="F6" s="21"/>
      <c r="G6" s="21"/>
      <c r="H6" s="21"/>
      <c r="I6" s="21"/>
    </row>
    <row r="7" spans="1:9" s="4" customFormat="1">
      <c r="A7" s="7" t="s">
        <v>28</v>
      </c>
      <c r="B7" s="44"/>
      <c r="C7" s="3"/>
      <c r="D7" s="3"/>
      <c r="E7" s="3"/>
      <c r="F7" s="22"/>
    </row>
    <row r="8" spans="1:9">
      <c r="A8" s="6" t="s">
        <v>13</v>
      </c>
      <c r="B8" s="41"/>
      <c r="C8" s="6">
        <v>300</v>
      </c>
      <c r="D8" s="6">
        <f>B8*C8</f>
        <v>0</v>
      </c>
      <c r="E8" s="11"/>
    </row>
    <row r="9" spans="1:9">
      <c r="A9" s="6" t="s">
        <v>14</v>
      </c>
      <c r="B9" s="41"/>
      <c r="C9" s="6">
        <v>150</v>
      </c>
      <c r="D9" s="6">
        <f>B9*C9</f>
        <v>0</v>
      </c>
      <c r="E9" s="6"/>
    </row>
    <row r="10" spans="1:9">
      <c r="A10" s="6" t="s">
        <v>214</v>
      </c>
      <c r="B10" s="41"/>
      <c r="C10" s="6">
        <v>75</v>
      </c>
      <c r="D10" s="6">
        <f>B10*C10</f>
        <v>0</v>
      </c>
      <c r="E10" s="6"/>
    </row>
    <row r="11" spans="1:9">
      <c r="A11" s="6" t="s">
        <v>215</v>
      </c>
      <c r="B11" s="41"/>
      <c r="C11" s="6">
        <v>25</v>
      </c>
      <c r="D11" s="6">
        <f>B11*C11</f>
        <v>0</v>
      </c>
      <c r="E11" s="6"/>
    </row>
    <row r="12" spans="1:9" s="34" customFormat="1">
      <c r="A12" s="7" t="s">
        <v>29</v>
      </c>
      <c r="B12" s="41"/>
      <c r="C12" s="7"/>
      <c r="D12" s="33"/>
      <c r="E12" s="7"/>
    </row>
    <row r="13" spans="1:9" s="36" customFormat="1">
      <c r="A13" s="6" t="s">
        <v>32</v>
      </c>
      <c r="B13" s="41"/>
      <c r="C13" s="6">
        <v>300</v>
      </c>
      <c r="D13" s="6">
        <f>B13*C13</f>
        <v>0</v>
      </c>
      <c r="E13" s="6"/>
    </row>
    <row r="14" spans="1:9" s="36" customFormat="1">
      <c r="A14" s="6" t="s">
        <v>33</v>
      </c>
      <c r="B14" s="41"/>
      <c r="C14" s="6">
        <v>350</v>
      </c>
      <c r="D14" s="6">
        <f t="shared" ref="D14:D17" si="0">B14*C14</f>
        <v>0</v>
      </c>
      <c r="E14" s="6"/>
    </row>
    <row r="15" spans="1:9" s="36" customFormat="1">
      <c r="A15" s="6" t="s">
        <v>34</v>
      </c>
      <c r="B15" s="41"/>
      <c r="C15" s="6">
        <v>400</v>
      </c>
      <c r="D15" s="6">
        <f t="shared" si="0"/>
        <v>0</v>
      </c>
      <c r="E15" s="6"/>
    </row>
    <row r="16" spans="1:9" s="36" customFormat="1">
      <c r="A16" s="6" t="s">
        <v>35</v>
      </c>
      <c r="B16" s="41"/>
      <c r="C16" s="6">
        <v>150</v>
      </c>
      <c r="D16" s="6">
        <f t="shared" si="0"/>
        <v>0</v>
      </c>
      <c r="E16" s="6"/>
    </row>
    <row r="17" spans="1:5" s="36" customFormat="1">
      <c r="A17" s="6" t="s">
        <v>36</v>
      </c>
      <c r="B17" s="41"/>
      <c r="C17" s="6">
        <v>25</v>
      </c>
      <c r="D17" s="6">
        <f t="shared" si="0"/>
        <v>0</v>
      </c>
      <c r="E17" s="6"/>
    </row>
    <row r="18" spans="1:5">
      <c r="A18" s="10" t="s">
        <v>4</v>
      </c>
      <c r="B18" s="41"/>
      <c r="C18" s="7"/>
      <c r="D18" s="10">
        <f>SUM(D7:D17)</f>
        <v>0</v>
      </c>
      <c r="E18" s="7"/>
    </row>
    <row r="19" spans="1:5">
      <c r="A19" s="12"/>
      <c r="B19" s="45"/>
      <c r="C19" s="6"/>
      <c r="D19" s="6"/>
      <c r="E19" s="13"/>
    </row>
    <row r="20" spans="1:5">
      <c r="A20" s="9"/>
      <c r="B20" s="41"/>
      <c r="C20" s="6"/>
      <c r="D20" s="6"/>
      <c r="E20" s="6"/>
    </row>
    <row r="21" spans="1:5" s="4" customFormat="1">
      <c r="A21" s="10" t="s">
        <v>3</v>
      </c>
      <c r="B21" s="41"/>
      <c r="C21" s="7"/>
      <c r="D21" s="7"/>
      <c r="E21" s="7"/>
    </row>
    <row r="22" spans="1:5" s="4" customFormat="1">
      <c r="A22" s="7" t="s">
        <v>7</v>
      </c>
      <c r="B22" s="41"/>
      <c r="C22" s="7"/>
      <c r="D22" s="7"/>
      <c r="E22" s="7"/>
    </row>
    <row r="23" spans="1:5">
      <c r="A23" s="6" t="s">
        <v>16</v>
      </c>
      <c r="B23" s="41"/>
      <c r="C23" s="6">
        <v>200</v>
      </c>
      <c r="D23" s="6">
        <f t="shared" ref="D23:D29" si="1">B23*C23</f>
        <v>0</v>
      </c>
      <c r="E23" s="6"/>
    </row>
    <row r="24" spans="1:5">
      <c r="A24" s="6" t="s">
        <v>17</v>
      </c>
      <c r="B24" s="41"/>
      <c r="C24" s="6">
        <v>100</v>
      </c>
      <c r="D24" s="6">
        <f t="shared" si="1"/>
        <v>0</v>
      </c>
      <c r="E24" s="6"/>
    </row>
    <row r="25" spans="1:5" ht="34.799999999999997">
      <c r="A25" s="5" t="s">
        <v>18</v>
      </c>
      <c r="B25" s="41"/>
      <c r="C25" s="6">
        <v>10</v>
      </c>
      <c r="D25" s="6">
        <f t="shared" si="1"/>
        <v>0</v>
      </c>
      <c r="E25" s="6"/>
    </row>
    <row r="26" spans="1:5" s="4" customFormat="1" ht="34.799999999999997">
      <c r="A26" s="7" t="s">
        <v>8</v>
      </c>
      <c r="B26" s="41"/>
      <c r="C26" s="7">
        <v>100</v>
      </c>
      <c r="D26" s="7">
        <f t="shared" si="1"/>
        <v>0</v>
      </c>
      <c r="E26" s="7"/>
    </row>
    <row r="27" spans="1:5" s="4" customFormat="1">
      <c r="A27" s="7" t="s">
        <v>9</v>
      </c>
      <c r="B27" s="41">
        <v>7</v>
      </c>
      <c r="C27" s="7">
        <v>25</v>
      </c>
      <c r="D27" s="7">
        <f t="shared" si="1"/>
        <v>175</v>
      </c>
      <c r="E27" s="7"/>
    </row>
    <row r="28" spans="1:5" s="4" customFormat="1">
      <c r="A28" s="7" t="s">
        <v>10</v>
      </c>
      <c r="B28" s="41"/>
      <c r="C28" s="7">
        <v>200</v>
      </c>
      <c r="D28" s="7">
        <f t="shared" si="1"/>
        <v>0</v>
      </c>
      <c r="E28" s="7"/>
    </row>
    <row r="29" spans="1:5" s="4" customFormat="1" ht="34.799999999999997">
      <c r="A29" s="7" t="s">
        <v>47</v>
      </c>
      <c r="B29" s="41"/>
      <c r="C29" s="7">
        <v>75</v>
      </c>
      <c r="D29" s="7">
        <f t="shared" si="1"/>
        <v>0</v>
      </c>
      <c r="E29" s="7"/>
    </row>
    <row r="30" spans="1:5">
      <c r="A30" s="10" t="s">
        <v>4</v>
      </c>
      <c r="B30" s="41"/>
      <c r="C30" s="7"/>
      <c r="D30" s="10">
        <f>SUM(D22:D29)</f>
        <v>175</v>
      </c>
      <c r="E30" s="7"/>
    </row>
    <row r="31" spans="1:5" s="25" customFormat="1">
      <c r="A31" s="23"/>
      <c r="B31" s="46"/>
      <c r="C31" s="24"/>
      <c r="D31" s="23"/>
      <c r="E31" s="24"/>
    </row>
    <row r="32" spans="1:5" s="25" customFormat="1">
      <c r="A32" s="23"/>
      <c r="B32" s="46"/>
      <c r="C32" s="24"/>
      <c r="D32" s="23"/>
      <c r="E32" s="24"/>
    </row>
    <row r="33" spans="1:5">
      <c r="A33" s="9" t="s">
        <v>26</v>
      </c>
      <c r="B33" s="46"/>
      <c r="C33" s="6"/>
      <c r="D33" s="6"/>
      <c r="E33" s="6"/>
    </row>
    <row r="34" spans="1:5" s="4" customFormat="1" ht="34.799999999999997">
      <c r="A34" s="26" t="s">
        <v>40</v>
      </c>
      <c r="B34" s="41">
        <v>1</v>
      </c>
      <c r="C34" s="7">
        <v>50</v>
      </c>
      <c r="D34" s="7">
        <f t="shared" ref="D34:D44" si="2">B34*C34</f>
        <v>50</v>
      </c>
      <c r="E34" s="7"/>
    </row>
    <row r="35" spans="1:5" s="4" customFormat="1" ht="34.799999999999997">
      <c r="A35" s="7" t="s">
        <v>43</v>
      </c>
      <c r="B35" s="41">
        <v>7</v>
      </c>
      <c r="C35" s="7">
        <v>10</v>
      </c>
      <c r="D35" s="7">
        <f t="shared" si="2"/>
        <v>70</v>
      </c>
      <c r="E35" s="7" t="s">
        <v>216</v>
      </c>
    </row>
    <row r="36" spans="1:5" s="4" customFormat="1">
      <c r="A36" s="7"/>
      <c r="B36" s="41"/>
      <c r="C36" s="7"/>
      <c r="D36" s="7"/>
      <c r="E36" s="33" t="s">
        <v>262</v>
      </c>
    </row>
    <row r="37" spans="1:5" s="4" customFormat="1" ht="34.799999999999997">
      <c r="A37" s="26" t="s">
        <v>41</v>
      </c>
      <c r="B37" s="41">
        <v>1</v>
      </c>
      <c r="C37" s="7">
        <v>10</v>
      </c>
      <c r="D37" s="7">
        <f t="shared" si="2"/>
        <v>10</v>
      </c>
      <c r="E37" s="7" t="s">
        <v>263</v>
      </c>
    </row>
    <row r="38" spans="1:5" s="4" customFormat="1" ht="34.799999999999997">
      <c r="A38" s="7" t="s">
        <v>42</v>
      </c>
      <c r="B38" s="41"/>
      <c r="C38" s="7">
        <v>10</v>
      </c>
      <c r="D38" s="7">
        <f t="shared" si="2"/>
        <v>0</v>
      </c>
      <c r="E38" s="7"/>
    </row>
    <row r="39" spans="1:5" s="4" customFormat="1" ht="34.799999999999997">
      <c r="A39" s="26" t="s">
        <v>44</v>
      </c>
      <c r="B39" s="41"/>
      <c r="C39" s="7">
        <v>5</v>
      </c>
      <c r="D39" s="7">
        <f t="shared" si="2"/>
        <v>0</v>
      </c>
      <c r="E39" s="7"/>
    </row>
    <row r="40" spans="1:5" s="4" customFormat="1">
      <c r="A40" s="7" t="s">
        <v>11</v>
      </c>
      <c r="B40" s="41"/>
      <c r="C40" s="7">
        <v>5</v>
      </c>
      <c r="D40" s="7">
        <f t="shared" si="2"/>
        <v>0</v>
      </c>
      <c r="E40" s="7"/>
    </row>
    <row r="41" spans="1:5" s="4" customFormat="1">
      <c r="A41" s="7" t="s">
        <v>45</v>
      </c>
      <c r="B41" s="7">
        <v>0</v>
      </c>
      <c r="C41" s="7">
        <v>100</v>
      </c>
      <c r="D41" s="7">
        <f t="shared" si="2"/>
        <v>0</v>
      </c>
      <c r="E41" s="7" t="s">
        <v>180</v>
      </c>
    </row>
    <row r="42" spans="1:5" s="31" customFormat="1">
      <c r="A42" s="30" t="s">
        <v>19</v>
      </c>
      <c r="B42" s="30">
        <v>1</v>
      </c>
      <c r="C42" s="30">
        <v>20</v>
      </c>
      <c r="D42" s="30">
        <f t="shared" si="2"/>
        <v>20</v>
      </c>
      <c r="E42" s="7"/>
    </row>
    <row r="43" spans="1:5" s="31" customFormat="1">
      <c r="A43" s="30" t="s">
        <v>20</v>
      </c>
      <c r="B43" s="30"/>
      <c r="C43" s="30">
        <v>20</v>
      </c>
      <c r="D43" s="30">
        <f t="shared" si="2"/>
        <v>0</v>
      </c>
      <c r="E43" s="30"/>
    </row>
    <row r="44" spans="1:5" s="4" customFormat="1">
      <c r="A44" s="7" t="s">
        <v>23</v>
      </c>
      <c r="B44" s="7">
        <v>1</v>
      </c>
      <c r="C44" s="7">
        <v>25</v>
      </c>
      <c r="D44" s="7">
        <f t="shared" si="2"/>
        <v>25</v>
      </c>
      <c r="E44" s="10"/>
    </row>
    <row r="45" spans="1:5" s="4" customFormat="1">
      <c r="A45" s="39" t="s">
        <v>0</v>
      </c>
      <c r="B45" s="41"/>
      <c r="C45" s="7"/>
      <c r="D45" s="10">
        <f>SUM(D34:D44)</f>
        <v>175</v>
      </c>
      <c r="E45" s="7"/>
    </row>
    <row r="46" spans="1:5" s="4" customFormat="1">
      <c r="A46" s="7"/>
      <c r="B46" s="41"/>
      <c r="C46" s="7"/>
      <c r="D46" s="10"/>
      <c r="E46" s="7"/>
    </row>
    <row r="47" spans="1:5" s="38" customFormat="1">
      <c r="A47" s="27" t="s">
        <v>30</v>
      </c>
      <c r="B47" s="47"/>
      <c r="C47" s="28"/>
      <c r="D47" s="37"/>
      <c r="E47" s="27"/>
    </row>
    <row r="48" spans="1:5" s="36" customFormat="1">
      <c r="A48" s="12" t="s">
        <v>219</v>
      </c>
      <c r="B48" s="48">
        <v>0</v>
      </c>
      <c r="C48" s="6"/>
      <c r="D48" s="35"/>
      <c r="E48" s="13"/>
    </row>
    <row r="49" spans="1:5" s="29" customFormat="1">
      <c r="A49" s="27"/>
      <c r="B49" s="47"/>
      <c r="C49" s="28"/>
      <c r="D49" s="28"/>
      <c r="E49" s="28"/>
    </row>
    <row r="50" spans="1:5">
      <c r="A50" s="6"/>
      <c r="B50" s="41"/>
      <c r="C50" s="6"/>
      <c r="D50" s="6"/>
      <c r="E50" s="6"/>
    </row>
    <row r="51" spans="1:5">
      <c r="A51" s="9" t="s">
        <v>15</v>
      </c>
      <c r="B51" s="41"/>
      <c r="C51" s="6"/>
      <c r="D51" s="6"/>
      <c r="E51" s="6"/>
    </row>
    <row r="52" spans="1:5" s="4" customFormat="1">
      <c r="A52" s="7" t="s">
        <v>12</v>
      </c>
      <c r="B52" s="41"/>
      <c r="C52" s="7"/>
      <c r="D52" s="7"/>
      <c r="E52" s="10"/>
    </row>
    <row r="53" spans="1:5">
      <c r="A53" s="15" t="s">
        <v>22</v>
      </c>
      <c r="B53" s="41"/>
      <c r="C53" s="6">
        <v>100</v>
      </c>
      <c r="D53" s="6">
        <f>B53*C53</f>
        <v>0</v>
      </c>
      <c r="E53" s="6"/>
    </row>
    <row r="54" spans="1:5">
      <c r="A54" s="15" t="s">
        <v>21</v>
      </c>
      <c r="B54" s="41">
        <v>1</v>
      </c>
      <c r="C54" s="6">
        <v>200</v>
      </c>
      <c r="D54" s="6">
        <f>B54*C54</f>
        <v>200</v>
      </c>
      <c r="E54" s="6" t="s">
        <v>147</v>
      </c>
    </row>
    <row r="55" spans="1:5" s="4" customFormat="1">
      <c r="A55" s="26" t="s">
        <v>31</v>
      </c>
      <c r="B55" s="41">
        <v>2</v>
      </c>
      <c r="C55" s="7">
        <v>25</v>
      </c>
      <c r="D55" s="7">
        <f>B55*C55</f>
        <v>50</v>
      </c>
      <c r="E55" s="7" t="s">
        <v>148</v>
      </c>
    </row>
    <row r="56" spans="1:5">
      <c r="A56" s="40" t="s">
        <v>38</v>
      </c>
      <c r="B56" s="41"/>
      <c r="C56" s="7"/>
      <c r="D56" s="10">
        <f>SUM(D53:D55)</f>
        <v>250</v>
      </c>
      <c r="E56" s="7"/>
    </row>
    <row r="57" spans="1:5">
      <c r="A57" s="20"/>
      <c r="B57" s="41"/>
      <c r="C57" s="6"/>
      <c r="D57" s="9"/>
      <c r="E57" s="6"/>
    </row>
    <row r="58" spans="1:5">
      <c r="A58" s="16" t="s">
        <v>5</v>
      </c>
      <c r="B58" s="41"/>
      <c r="C58" s="17" t="s">
        <v>5</v>
      </c>
      <c r="D58" s="17" t="s">
        <v>5</v>
      </c>
      <c r="E58" s="17" t="s">
        <v>5</v>
      </c>
    </row>
    <row r="59" spans="1:5">
      <c r="A59" s="9" t="s">
        <v>27</v>
      </c>
      <c r="B59" s="42"/>
      <c r="C59" s="9"/>
      <c r="D59" s="9">
        <f>D56+D48+D45+D30+D18</f>
        <v>600</v>
      </c>
      <c r="E59" s="18"/>
    </row>
  </sheetData>
  <pageMargins left="0.7" right="0.7" top="0.75" bottom="0.75" header="0.3" footer="0.3"/>
  <pageSetup paperSize="9" scale="59" fitToHeight="0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EAC53-B892-4F9F-BF96-8D7C0A6C7508}">
  <sheetPr>
    <tabColor theme="3"/>
    <pageSetUpPr fitToPage="1"/>
  </sheetPr>
  <dimension ref="A1:I58"/>
  <sheetViews>
    <sheetView workbookViewId="0">
      <selection activeCell="E46" sqref="E46"/>
    </sheetView>
  </sheetViews>
  <sheetFormatPr defaultColWidth="9.109375" defaultRowHeight="17.399999999999999"/>
  <cols>
    <col min="1" max="1" width="88.33203125" style="19" customWidth="1"/>
    <col min="2" max="2" width="10.33203125" style="43" customWidth="1"/>
    <col min="3" max="3" width="10.6640625" style="19" bestFit="1" customWidth="1"/>
    <col min="4" max="4" width="11.33203125" style="19" customWidth="1"/>
    <col min="5" max="5" width="63" style="19" customWidth="1"/>
    <col min="6" max="6" width="14.33203125" style="1" customWidth="1"/>
    <col min="7" max="16384" width="9.109375" style="1"/>
  </cols>
  <sheetData>
    <row r="1" spans="1:9" ht="22.8" customHeight="1">
      <c r="A1" s="32" t="s">
        <v>62</v>
      </c>
      <c r="B1" s="41"/>
      <c r="C1" s="6"/>
      <c r="D1" s="6"/>
      <c r="E1" s="6"/>
      <c r="F1" s="2"/>
      <c r="G1" s="2"/>
      <c r="H1" s="2"/>
      <c r="I1" s="2"/>
    </row>
    <row r="2" spans="1:9">
      <c r="A2" s="9"/>
      <c r="B2" s="10" t="s">
        <v>2</v>
      </c>
      <c r="C2" s="10" t="s">
        <v>1</v>
      </c>
      <c r="D2" s="10" t="s">
        <v>0</v>
      </c>
      <c r="E2" s="14" t="s">
        <v>24</v>
      </c>
    </row>
    <row r="3" spans="1:9" ht="34.799999999999997">
      <c r="A3" s="8" t="s">
        <v>37</v>
      </c>
      <c r="B3" s="41" t="s">
        <v>142</v>
      </c>
      <c r="C3" s="6"/>
      <c r="D3" s="6"/>
      <c r="E3" s="6"/>
      <c r="F3" s="2"/>
      <c r="G3" s="2"/>
      <c r="H3" s="2"/>
      <c r="I3" s="2"/>
    </row>
    <row r="4" spans="1:9" ht="20.25" customHeight="1">
      <c r="A4" s="8" t="s">
        <v>25</v>
      </c>
      <c r="B4" s="41"/>
      <c r="C4" s="6"/>
      <c r="D4" s="6"/>
      <c r="E4" s="6"/>
      <c r="F4" s="2"/>
      <c r="G4" s="2"/>
      <c r="H4" s="2"/>
      <c r="I4" s="2"/>
    </row>
    <row r="6" spans="1:9" s="4" customFormat="1">
      <c r="A6" s="10" t="s">
        <v>6</v>
      </c>
      <c r="B6" s="42"/>
      <c r="C6" s="10"/>
      <c r="D6" s="10"/>
      <c r="E6" s="10"/>
      <c r="F6" s="21"/>
      <c r="G6" s="21"/>
      <c r="H6" s="21"/>
      <c r="I6" s="21"/>
    </row>
    <row r="7" spans="1:9" s="4" customFormat="1">
      <c r="A7" s="7" t="s">
        <v>28</v>
      </c>
      <c r="B7" s="44"/>
      <c r="C7" s="3"/>
      <c r="D7" s="3"/>
      <c r="E7" s="3"/>
      <c r="F7" s="22"/>
    </row>
    <row r="8" spans="1:9">
      <c r="A8" s="6" t="s">
        <v>13</v>
      </c>
      <c r="B8" s="41"/>
      <c r="C8" s="6">
        <v>300</v>
      </c>
      <c r="D8" s="6">
        <f>B8*C8</f>
        <v>0</v>
      </c>
      <c r="E8" s="11"/>
    </row>
    <row r="9" spans="1:9">
      <c r="A9" s="6" t="s">
        <v>14</v>
      </c>
      <c r="B9" s="41"/>
      <c r="C9" s="6">
        <v>150</v>
      </c>
      <c r="D9" s="6">
        <f>B9*C9</f>
        <v>0</v>
      </c>
      <c r="E9" s="6"/>
    </row>
    <row r="10" spans="1:9">
      <c r="A10" s="6" t="s">
        <v>214</v>
      </c>
      <c r="B10" s="41"/>
      <c r="C10" s="6">
        <v>75</v>
      </c>
      <c r="D10" s="6">
        <f>B10*C10</f>
        <v>0</v>
      </c>
      <c r="E10" s="6"/>
    </row>
    <row r="11" spans="1:9">
      <c r="A11" s="6" t="s">
        <v>215</v>
      </c>
      <c r="B11" s="41"/>
      <c r="C11" s="6">
        <v>25</v>
      </c>
      <c r="D11" s="6">
        <f>B11*C11</f>
        <v>0</v>
      </c>
      <c r="E11" s="6"/>
    </row>
    <row r="12" spans="1:9" s="34" customFormat="1">
      <c r="A12" s="7" t="s">
        <v>29</v>
      </c>
      <c r="B12" s="41"/>
      <c r="C12" s="7"/>
      <c r="D12" s="33"/>
      <c r="E12" s="7"/>
    </row>
    <row r="13" spans="1:9" s="36" customFormat="1">
      <c r="A13" s="6" t="s">
        <v>32</v>
      </c>
      <c r="B13" s="41"/>
      <c r="C13" s="6">
        <v>300</v>
      </c>
      <c r="D13" s="6">
        <f>B13*C13</f>
        <v>0</v>
      </c>
      <c r="E13" s="6"/>
    </row>
    <row r="14" spans="1:9" s="36" customFormat="1">
      <c r="A14" s="6" t="s">
        <v>33</v>
      </c>
      <c r="B14" s="41"/>
      <c r="C14" s="6">
        <v>350</v>
      </c>
      <c r="D14" s="6">
        <f t="shared" ref="D14:D17" si="0">B14*C14</f>
        <v>0</v>
      </c>
      <c r="E14" s="6"/>
    </row>
    <row r="15" spans="1:9" s="36" customFormat="1">
      <c r="A15" s="6" t="s">
        <v>34</v>
      </c>
      <c r="B15" s="41"/>
      <c r="C15" s="6">
        <v>400</v>
      </c>
      <c r="D15" s="6">
        <f t="shared" si="0"/>
        <v>0</v>
      </c>
      <c r="E15" s="6"/>
    </row>
    <row r="16" spans="1:9" s="36" customFormat="1">
      <c r="A16" s="6" t="s">
        <v>35</v>
      </c>
      <c r="B16" s="41"/>
      <c r="C16" s="6">
        <v>150</v>
      </c>
      <c r="D16" s="6">
        <f t="shared" si="0"/>
        <v>0</v>
      </c>
      <c r="E16" s="6"/>
    </row>
    <row r="17" spans="1:5" s="36" customFormat="1">
      <c r="A17" s="6" t="s">
        <v>36</v>
      </c>
      <c r="B17" s="41"/>
      <c r="C17" s="6">
        <v>25</v>
      </c>
      <c r="D17" s="6">
        <f t="shared" si="0"/>
        <v>0</v>
      </c>
      <c r="E17" s="6"/>
    </row>
    <row r="18" spans="1:5">
      <c r="A18" s="10" t="s">
        <v>4</v>
      </c>
      <c r="B18" s="41"/>
      <c r="C18" s="7"/>
      <c r="D18" s="10">
        <f>SUM(D7:D17)</f>
        <v>0</v>
      </c>
      <c r="E18" s="7"/>
    </row>
    <row r="19" spans="1:5">
      <c r="A19" s="12"/>
      <c r="B19" s="45"/>
      <c r="C19" s="6"/>
      <c r="D19" s="6"/>
      <c r="E19" s="13"/>
    </row>
    <row r="20" spans="1:5">
      <c r="A20" s="9"/>
      <c r="B20" s="41"/>
      <c r="C20" s="6"/>
      <c r="D20" s="6"/>
      <c r="E20" s="6"/>
    </row>
    <row r="21" spans="1:5" s="4" customFormat="1">
      <c r="A21" s="10" t="s">
        <v>3</v>
      </c>
      <c r="B21" s="41"/>
      <c r="C21" s="7"/>
      <c r="D21" s="7"/>
      <c r="E21" s="7"/>
    </row>
    <row r="22" spans="1:5" s="4" customFormat="1">
      <c r="A22" s="7" t="s">
        <v>7</v>
      </c>
      <c r="B22" s="41"/>
      <c r="C22" s="7"/>
      <c r="D22" s="7"/>
      <c r="E22" s="7"/>
    </row>
    <row r="23" spans="1:5">
      <c r="A23" s="6" t="s">
        <v>16</v>
      </c>
      <c r="B23" s="41"/>
      <c r="C23" s="6">
        <v>200</v>
      </c>
      <c r="D23" s="6">
        <f t="shared" ref="D23:D29" si="1">B23*C23</f>
        <v>0</v>
      </c>
      <c r="E23" s="6"/>
    </row>
    <row r="24" spans="1:5">
      <c r="A24" s="6" t="s">
        <v>17</v>
      </c>
      <c r="B24" s="41"/>
      <c r="C24" s="6">
        <v>100</v>
      </c>
      <c r="D24" s="6">
        <f t="shared" si="1"/>
        <v>0</v>
      </c>
      <c r="E24" s="6"/>
    </row>
    <row r="25" spans="1:5" ht="34.799999999999997">
      <c r="A25" s="5" t="s">
        <v>18</v>
      </c>
      <c r="B25" s="41"/>
      <c r="C25" s="6">
        <v>10</v>
      </c>
      <c r="D25" s="6">
        <f t="shared" si="1"/>
        <v>0</v>
      </c>
      <c r="E25" s="6"/>
    </row>
    <row r="26" spans="1:5" s="4" customFormat="1" ht="34.799999999999997">
      <c r="A26" s="7" t="s">
        <v>8</v>
      </c>
      <c r="B26" s="41"/>
      <c r="C26" s="7">
        <v>100</v>
      </c>
      <c r="D26" s="7">
        <f t="shared" si="1"/>
        <v>0</v>
      </c>
      <c r="E26" s="7"/>
    </row>
    <row r="27" spans="1:5" s="4" customFormat="1">
      <c r="A27" s="7" t="s">
        <v>9</v>
      </c>
      <c r="B27" s="41"/>
      <c r="C27" s="7">
        <v>25</v>
      </c>
      <c r="D27" s="7">
        <f t="shared" si="1"/>
        <v>0</v>
      </c>
      <c r="E27" s="7"/>
    </row>
    <row r="28" spans="1:5" s="4" customFormat="1">
      <c r="A28" s="7" t="s">
        <v>10</v>
      </c>
      <c r="B28" s="41"/>
      <c r="C28" s="7">
        <v>200</v>
      </c>
      <c r="D28" s="7">
        <f t="shared" si="1"/>
        <v>0</v>
      </c>
      <c r="E28" s="7"/>
    </row>
    <row r="29" spans="1:5" s="4" customFormat="1" ht="34.799999999999997">
      <c r="A29" s="7" t="s">
        <v>47</v>
      </c>
      <c r="B29" s="41"/>
      <c r="C29" s="7">
        <v>75</v>
      </c>
      <c r="D29" s="7">
        <f t="shared" si="1"/>
        <v>0</v>
      </c>
      <c r="E29" s="7"/>
    </row>
    <row r="30" spans="1:5">
      <c r="A30" s="10" t="s">
        <v>4</v>
      </c>
      <c r="B30" s="41"/>
      <c r="C30" s="7"/>
      <c r="D30" s="10">
        <f>SUM(D22:D29)</f>
        <v>0</v>
      </c>
      <c r="E30" s="7"/>
    </row>
    <row r="31" spans="1:5" s="25" customFormat="1">
      <c r="A31" s="23"/>
      <c r="B31" s="46"/>
      <c r="C31" s="24"/>
      <c r="D31" s="23"/>
      <c r="E31" s="24"/>
    </row>
    <row r="32" spans="1:5" s="25" customFormat="1">
      <c r="A32" s="23"/>
      <c r="B32" s="46"/>
      <c r="C32" s="24"/>
      <c r="D32" s="23"/>
      <c r="E32" s="24"/>
    </row>
    <row r="33" spans="1:5">
      <c r="A33" s="9" t="s">
        <v>26</v>
      </c>
      <c r="B33" s="46"/>
      <c r="C33" s="6"/>
      <c r="D33" s="6"/>
      <c r="E33" s="6"/>
    </row>
    <row r="34" spans="1:5" s="4" customFormat="1" ht="34.799999999999997">
      <c r="A34" s="26" t="s">
        <v>40</v>
      </c>
      <c r="B34" s="41"/>
      <c r="C34" s="7">
        <v>50</v>
      </c>
      <c r="D34" s="7">
        <f t="shared" ref="D34:D43" si="2">B34*C34</f>
        <v>0</v>
      </c>
      <c r="E34" s="7"/>
    </row>
    <row r="35" spans="1:5" s="4" customFormat="1">
      <c r="A35" s="7" t="s">
        <v>43</v>
      </c>
      <c r="B35" s="41"/>
      <c r="C35" s="7">
        <v>10</v>
      </c>
      <c r="D35" s="7">
        <f t="shared" si="2"/>
        <v>0</v>
      </c>
      <c r="E35" s="7"/>
    </row>
    <row r="36" spans="1:5" s="4" customFormat="1" ht="34.799999999999997">
      <c r="A36" s="26" t="s">
        <v>41</v>
      </c>
      <c r="B36" s="41"/>
      <c r="C36" s="7">
        <v>10</v>
      </c>
      <c r="D36" s="7">
        <f t="shared" si="2"/>
        <v>0</v>
      </c>
      <c r="E36" s="7"/>
    </row>
    <row r="37" spans="1:5" s="4" customFormat="1" ht="34.799999999999997">
      <c r="A37" s="7" t="s">
        <v>42</v>
      </c>
      <c r="B37" s="41"/>
      <c r="C37" s="7">
        <v>10</v>
      </c>
      <c r="D37" s="7">
        <f t="shared" si="2"/>
        <v>0</v>
      </c>
      <c r="E37" s="7"/>
    </row>
    <row r="38" spans="1:5" s="4" customFormat="1" ht="34.799999999999997">
      <c r="A38" s="26" t="s">
        <v>44</v>
      </c>
      <c r="B38" s="41"/>
      <c r="C38" s="7">
        <v>5</v>
      </c>
      <c r="D38" s="7">
        <f t="shared" si="2"/>
        <v>0</v>
      </c>
      <c r="E38" s="7"/>
    </row>
    <row r="39" spans="1:5" s="4" customFormat="1">
      <c r="A39" s="7" t="s">
        <v>11</v>
      </c>
      <c r="B39" s="41"/>
      <c r="C39" s="7">
        <v>5</v>
      </c>
      <c r="D39" s="7">
        <f t="shared" si="2"/>
        <v>0</v>
      </c>
      <c r="E39" s="7"/>
    </row>
    <row r="40" spans="1:5" s="4" customFormat="1">
      <c r="A40" s="7" t="s">
        <v>45</v>
      </c>
      <c r="B40" s="7"/>
      <c r="C40" s="7">
        <v>100</v>
      </c>
      <c r="D40" s="7">
        <f t="shared" si="2"/>
        <v>0</v>
      </c>
      <c r="E40" s="7"/>
    </row>
    <row r="41" spans="1:5" s="31" customFormat="1">
      <c r="A41" s="30" t="s">
        <v>19</v>
      </c>
      <c r="B41" s="30"/>
      <c r="C41" s="30">
        <v>20</v>
      </c>
      <c r="D41" s="30">
        <f t="shared" si="2"/>
        <v>0</v>
      </c>
      <c r="E41" s="7"/>
    </row>
    <row r="42" spans="1:5" s="31" customFormat="1">
      <c r="A42" s="30" t="s">
        <v>20</v>
      </c>
      <c r="B42" s="30"/>
      <c r="C42" s="30">
        <v>20</v>
      </c>
      <c r="D42" s="30">
        <f t="shared" si="2"/>
        <v>0</v>
      </c>
      <c r="E42" s="30"/>
    </row>
    <row r="43" spans="1:5" s="4" customFormat="1">
      <c r="A43" s="7" t="s">
        <v>23</v>
      </c>
      <c r="B43" s="7"/>
      <c r="C43" s="7">
        <v>25</v>
      </c>
      <c r="D43" s="7">
        <f t="shared" si="2"/>
        <v>0</v>
      </c>
      <c r="E43" s="10"/>
    </row>
    <row r="44" spans="1:5" s="4" customFormat="1">
      <c r="A44" s="39" t="s">
        <v>0</v>
      </c>
      <c r="B44" s="41"/>
      <c r="C44" s="7"/>
      <c r="D44" s="10">
        <f>SUM(D34:D43)</f>
        <v>0</v>
      </c>
      <c r="E44" s="7"/>
    </row>
    <row r="45" spans="1:5" s="4" customFormat="1">
      <c r="A45" s="7"/>
      <c r="B45" s="41"/>
      <c r="C45" s="7"/>
      <c r="D45" s="10"/>
      <c r="E45" s="7"/>
    </row>
    <row r="46" spans="1:5" s="38" customFormat="1">
      <c r="A46" s="27" t="s">
        <v>30</v>
      </c>
      <c r="B46" s="47"/>
      <c r="C46" s="28"/>
      <c r="D46" s="37"/>
      <c r="E46" s="27"/>
    </row>
    <row r="47" spans="1:5" s="36" customFormat="1">
      <c r="A47" s="12" t="s">
        <v>219</v>
      </c>
      <c r="B47" s="48"/>
      <c r="C47" s="6"/>
      <c r="D47" s="35"/>
      <c r="E47" s="13"/>
    </row>
    <row r="48" spans="1:5" s="29" customFormat="1">
      <c r="A48" s="27"/>
      <c r="B48" s="47"/>
      <c r="C48" s="28"/>
      <c r="D48" s="28"/>
      <c r="E48" s="28"/>
    </row>
    <row r="49" spans="1:5">
      <c r="A49" s="6"/>
      <c r="B49" s="41"/>
      <c r="C49" s="6"/>
      <c r="D49" s="6"/>
      <c r="E49" s="6"/>
    </row>
    <row r="50" spans="1:5">
      <c r="A50" s="9" t="s">
        <v>15</v>
      </c>
      <c r="B50" s="41"/>
      <c r="C50" s="6"/>
      <c r="D50" s="6"/>
      <c r="E50" s="6"/>
    </row>
    <row r="51" spans="1:5" s="4" customFormat="1">
      <c r="A51" s="7" t="s">
        <v>12</v>
      </c>
      <c r="B51" s="41"/>
      <c r="C51" s="7"/>
      <c r="D51" s="7"/>
      <c r="E51" s="10"/>
    </row>
    <row r="52" spans="1:5">
      <c r="A52" s="15" t="s">
        <v>22</v>
      </c>
      <c r="B52" s="41"/>
      <c r="C52" s="6">
        <v>100</v>
      </c>
      <c r="D52" s="6">
        <f>B52*C52</f>
        <v>0</v>
      </c>
      <c r="E52" s="6"/>
    </row>
    <row r="53" spans="1:5">
      <c r="A53" s="15" t="s">
        <v>21</v>
      </c>
      <c r="B53" s="41"/>
      <c r="C53" s="6">
        <v>200</v>
      </c>
      <c r="D53" s="6">
        <f>B53*C53</f>
        <v>0</v>
      </c>
      <c r="E53" s="6"/>
    </row>
    <row r="54" spans="1:5" s="4" customFormat="1">
      <c r="A54" s="26" t="s">
        <v>31</v>
      </c>
      <c r="B54" s="41"/>
      <c r="C54" s="7">
        <v>25</v>
      </c>
      <c r="D54" s="7">
        <f>B54*C54</f>
        <v>0</v>
      </c>
      <c r="E54" s="7"/>
    </row>
    <row r="55" spans="1:5">
      <c r="A55" s="40" t="s">
        <v>38</v>
      </c>
      <c r="B55" s="41"/>
      <c r="C55" s="7"/>
      <c r="D55" s="10">
        <f>SUM(D52:D54)</f>
        <v>0</v>
      </c>
      <c r="E55" s="7"/>
    </row>
    <row r="56" spans="1:5">
      <c r="A56" s="20"/>
      <c r="B56" s="41"/>
      <c r="C56" s="6"/>
      <c r="D56" s="9"/>
      <c r="E56" s="6"/>
    </row>
    <row r="57" spans="1:5">
      <c r="A57" s="16" t="s">
        <v>5</v>
      </c>
      <c r="B57" s="41"/>
      <c r="C57" s="17" t="s">
        <v>5</v>
      </c>
      <c r="D57" s="17" t="s">
        <v>5</v>
      </c>
      <c r="E57" s="17" t="s">
        <v>5</v>
      </c>
    </row>
    <row r="58" spans="1:5">
      <c r="A58" s="9" t="s">
        <v>27</v>
      </c>
      <c r="B58" s="42"/>
      <c r="C58" s="9"/>
      <c r="D58" s="9">
        <f>D55+D47+D44+D30+D18</f>
        <v>0</v>
      </c>
      <c r="E58" s="18"/>
    </row>
  </sheetData>
  <pageMargins left="0.7" right="0.7" top="0.75" bottom="0.75" header="0.3" footer="0.3"/>
  <pageSetup paperSize="9" scale="5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6DD26-0BA1-4C01-BB49-B7219D83EFE9}">
  <sheetPr>
    <pageSetUpPr fitToPage="1"/>
  </sheetPr>
  <dimension ref="A1:N33"/>
  <sheetViews>
    <sheetView tabSelected="1" zoomScale="90" zoomScaleNormal="90" workbookViewId="0">
      <selection activeCell="I16" sqref="I16"/>
    </sheetView>
  </sheetViews>
  <sheetFormatPr defaultRowHeight="15.6"/>
  <cols>
    <col min="1" max="1" width="3.44140625" style="70" bestFit="1" customWidth="1"/>
    <col min="2" max="2" width="24.88671875" style="70" customWidth="1"/>
    <col min="3" max="3" width="45.33203125" style="70" bestFit="1" customWidth="1"/>
    <col min="4" max="4" width="36.44140625" style="70" bestFit="1" customWidth="1"/>
    <col min="5" max="5" width="14.77734375" style="70" bestFit="1" customWidth="1"/>
    <col min="6" max="6" width="9.5546875" style="94" customWidth="1"/>
    <col min="7" max="7" width="8.88671875" style="70"/>
    <col min="8" max="9" width="15.6640625" style="94" customWidth="1"/>
    <col min="10" max="10" width="11.21875" style="70" bestFit="1" customWidth="1"/>
    <col min="11" max="11" width="14.6640625" style="70" customWidth="1"/>
    <col min="12" max="12" width="10.21875" style="119" bestFit="1" customWidth="1"/>
    <col min="13" max="13" width="17.5546875" style="105" customWidth="1"/>
    <col min="14" max="14" width="31" style="83" customWidth="1"/>
    <col min="15" max="16384" width="8.88671875" style="70"/>
  </cols>
  <sheetData>
    <row r="1" spans="1:14" s="82" customFormat="1" ht="92.4" customHeight="1">
      <c r="A1" s="100"/>
      <c r="B1" s="110" t="s">
        <v>71</v>
      </c>
      <c r="C1" s="111" t="s">
        <v>72</v>
      </c>
      <c r="D1" s="111" t="s">
        <v>234</v>
      </c>
      <c r="E1" s="111"/>
      <c r="F1" s="112" t="s">
        <v>193</v>
      </c>
      <c r="G1" s="113" t="s">
        <v>169</v>
      </c>
      <c r="H1" s="114" t="s">
        <v>170</v>
      </c>
      <c r="I1" s="137" t="s">
        <v>231</v>
      </c>
      <c r="J1" s="115" t="s">
        <v>171</v>
      </c>
      <c r="K1" s="115"/>
      <c r="L1" s="116" t="s">
        <v>172</v>
      </c>
      <c r="M1" s="117" t="s">
        <v>173</v>
      </c>
      <c r="N1" s="115" t="s">
        <v>24</v>
      </c>
    </row>
    <row r="2" spans="1:14">
      <c r="A2" s="71">
        <v>1</v>
      </c>
      <c r="B2" s="72" t="s">
        <v>78</v>
      </c>
      <c r="C2" s="72" t="s">
        <v>79</v>
      </c>
      <c r="D2" s="72" t="s">
        <v>235</v>
      </c>
      <c r="E2" s="72"/>
      <c r="F2" s="93"/>
      <c r="G2" s="72">
        <v>13</v>
      </c>
      <c r="H2" s="93">
        <f>G2*0.5</f>
        <v>6.5</v>
      </c>
      <c r="I2" s="93">
        <v>6.5</v>
      </c>
      <c r="J2" s="72">
        <v>290</v>
      </c>
      <c r="K2" s="72">
        <f>$E$33</f>
        <v>0.83301757244268593</v>
      </c>
      <c r="L2" s="118">
        <f>J2*K2</f>
        <v>241.57509600837892</v>
      </c>
      <c r="M2" s="104">
        <f>F2+I2+L2</f>
        <v>248.07509600837892</v>
      </c>
      <c r="N2" s="74"/>
    </row>
    <row r="3" spans="1:14">
      <c r="A3" s="71">
        <v>2</v>
      </c>
      <c r="B3" s="139" t="s">
        <v>82</v>
      </c>
      <c r="C3" s="139" t="s">
        <v>83</v>
      </c>
      <c r="D3" s="139" t="s">
        <v>236</v>
      </c>
      <c r="E3" s="139"/>
      <c r="F3" s="140"/>
      <c r="G3" s="139">
        <v>43</v>
      </c>
      <c r="H3" s="140">
        <f t="shared" ref="H3:H25" si="0">G3*0.5</f>
        <v>21.5</v>
      </c>
      <c r="I3" s="140">
        <v>0</v>
      </c>
      <c r="J3" s="139">
        <v>0</v>
      </c>
      <c r="K3" s="139">
        <f t="shared" ref="K3:K25" si="1">$E$33</f>
        <v>0.83301757244268593</v>
      </c>
      <c r="L3" s="141">
        <f t="shared" ref="L3:L25" si="2">J3*K3</f>
        <v>0</v>
      </c>
      <c r="M3" s="142">
        <f t="shared" ref="M3:M25" si="3">F3+I3+L3</f>
        <v>0</v>
      </c>
      <c r="N3" s="143"/>
    </row>
    <row r="4" spans="1:14">
      <c r="A4" s="71">
        <v>3</v>
      </c>
      <c r="B4" s="72" t="s">
        <v>84</v>
      </c>
      <c r="C4" s="72" t="s">
        <v>85</v>
      </c>
      <c r="D4" s="72" t="s">
        <v>237</v>
      </c>
      <c r="E4" s="72"/>
      <c r="F4" s="93">
        <v>500</v>
      </c>
      <c r="G4" s="72">
        <v>0</v>
      </c>
      <c r="H4" s="93">
        <f t="shared" si="0"/>
        <v>0</v>
      </c>
      <c r="I4" s="93">
        <v>0</v>
      </c>
      <c r="J4" s="72">
        <v>0</v>
      </c>
      <c r="K4" s="72">
        <f t="shared" si="1"/>
        <v>0.83301757244268593</v>
      </c>
      <c r="L4" s="118">
        <f t="shared" si="2"/>
        <v>0</v>
      </c>
      <c r="M4" s="104">
        <f t="shared" si="3"/>
        <v>500</v>
      </c>
      <c r="N4" s="74"/>
    </row>
    <row r="5" spans="1:14">
      <c r="A5" s="71">
        <v>4</v>
      </c>
      <c r="B5" s="72" t="s">
        <v>86</v>
      </c>
      <c r="C5" s="72" t="s">
        <v>87</v>
      </c>
      <c r="D5" s="72" t="s">
        <v>238</v>
      </c>
      <c r="E5" s="72"/>
      <c r="F5" s="93"/>
      <c r="G5" s="72">
        <v>56</v>
      </c>
      <c r="H5" s="93">
        <f t="shared" si="0"/>
        <v>28</v>
      </c>
      <c r="I5" s="93">
        <v>28</v>
      </c>
      <c r="J5" s="72">
        <v>215</v>
      </c>
      <c r="K5" s="72">
        <f t="shared" si="1"/>
        <v>0.83301757244268593</v>
      </c>
      <c r="L5" s="118">
        <f t="shared" si="2"/>
        <v>179.09877807517748</v>
      </c>
      <c r="M5" s="104">
        <f t="shared" si="3"/>
        <v>207.09877807517748</v>
      </c>
      <c r="N5" s="74"/>
    </row>
    <row r="6" spans="1:14">
      <c r="A6" s="70">
        <v>5</v>
      </c>
      <c r="B6" s="72" t="s">
        <v>88</v>
      </c>
      <c r="C6" s="72" t="s">
        <v>89</v>
      </c>
      <c r="D6" s="72" t="s">
        <v>239</v>
      </c>
      <c r="E6" s="72"/>
      <c r="F6" s="93"/>
      <c r="G6" s="72">
        <v>47</v>
      </c>
      <c r="H6" s="93">
        <f t="shared" si="0"/>
        <v>23.5</v>
      </c>
      <c r="I6" s="93">
        <v>23.5</v>
      </c>
      <c r="J6" s="72">
        <v>105</v>
      </c>
      <c r="K6" s="72">
        <f t="shared" si="1"/>
        <v>0.83301757244268593</v>
      </c>
      <c r="L6" s="118">
        <f t="shared" si="2"/>
        <v>87.466845106482026</v>
      </c>
      <c r="M6" s="104">
        <f t="shared" si="3"/>
        <v>110.96684510648203</v>
      </c>
      <c r="N6" s="74"/>
    </row>
    <row r="7" spans="1:14">
      <c r="A7" s="71">
        <v>6</v>
      </c>
      <c r="B7" s="72" t="s">
        <v>90</v>
      </c>
      <c r="C7" s="72" t="s">
        <v>91</v>
      </c>
      <c r="D7" s="72" t="s">
        <v>240</v>
      </c>
      <c r="E7" s="72"/>
      <c r="F7" s="93"/>
      <c r="G7" s="72">
        <v>130</v>
      </c>
      <c r="H7" s="93">
        <f t="shared" si="0"/>
        <v>65</v>
      </c>
      <c r="I7" s="93">
        <v>65</v>
      </c>
      <c r="J7" s="72">
        <v>220</v>
      </c>
      <c r="K7" s="72">
        <f t="shared" si="1"/>
        <v>0.83301757244268593</v>
      </c>
      <c r="L7" s="118">
        <f t="shared" si="2"/>
        <v>183.2638659373909</v>
      </c>
      <c r="M7" s="104">
        <f t="shared" si="3"/>
        <v>248.2638659373909</v>
      </c>
      <c r="N7" s="74" t="s">
        <v>199</v>
      </c>
    </row>
    <row r="8" spans="1:14">
      <c r="A8" s="71">
        <v>7</v>
      </c>
      <c r="B8" s="72" t="s">
        <v>93</v>
      </c>
      <c r="C8" s="72" t="s">
        <v>94</v>
      </c>
      <c r="D8" s="72" t="s">
        <v>241</v>
      </c>
      <c r="E8" s="72"/>
      <c r="F8" s="93"/>
      <c r="G8" s="72">
        <v>68</v>
      </c>
      <c r="H8" s="93">
        <f t="shared" si="0"/>
        <v>34</v>
      </c>
      <c r="I8" s="93">
        <v>34</v>
      </c>
      <c r="J8" s="72">
        <v>260</v>
      </c>
      <c r="K8" s="72">
        <f t="shared" si="1"/>
        <v>0.83301757244268593</v>
      </c>
      <c r="L8" s="118">
        <f t="shared" si="2"/>
        <v>216.58456883509834</v>
      </c>
      <c r="M8" s="104">
        <f t="shared" si="3"/>
        <v>250.58456883509834</v>
      </c>
      <c r="N8" s="74"/>
    </row>
    <row r="9" spans="1:14" ht="30.6">
      <c r="A9" s="71">
        <v>8</v>
      </c>
      <c r="B9" s="72" t="s">
        <v>95</v>
      </c>
      <c r="C9" s="72" t="s">
        <v>96</v>
      </c>
      <c r="D9" s="72" t="s">
        <v>242</v>
      </c>
      <c r="E9" s="72" t="s">
        <v>233</v>
      </c>
      <c r="F9" s="93"/>
      <c r="G9" s="72">
        <v>72</v>
      </c>
      <c r="H9" s="93">
        <f t="shared" si="0"/>
        <v>36</v>
      </c>
      <c r="I9" s="93">
        <v>36</v>
      </c>
      <c r="J9" s="72">
        <v>1273.5</v>
      </c>
      <c r="K9" s="72">
        <f t="shared" si="1"/>
        <v>0.83301757244268593</v>
      </c>
      <c r="L9" s="118">
        <f t="shared" si="2"/>
        <v>1060.8478785057605</v>
      </c>
      <c r="M9" s="104">
        <f t="shared" si="3"/>
        <v>1096.8478785057605</v>
      </c>
      <c r="N9" s="74" t="s">
        <v>195</v>
      </c>
    </row>
    <row r="10" spans="1:14">
      <c r="A10" s="71">
        <v>9</v>
      </c>
      <c r="B10" s="72" t="s">
        <v>97</v>
      </c>
      <c r="C10" s="72" t="s">
        <v>243</v>
      </c>
      <c r="D10" s="72" t="s">
        <v>244</v>
      </c>
      <c r="E10" s="72"/>
      <c r="F10" s="93"/>
      <c r="G10" s="72">
        <v>42</v>
      </c>
      <c r="H10" s="93">
        <f t="shared" si="0"/>
        <v>21</v>
      </c>
      <c r="I10" s="93">
        <v>21</v>
      </c>
      <c r="J10" s="72">
        <v>548.5</v>
      </c>
      <c r="K10" s="72">
        <f t="shared" si="1"/>
        <v>0.83301757244268593</v>
      </c>
      <c r="L10" s="118">
        <f t="shared" si="2"/>
        <v>456.91013848481322</v>
      </c>
      <c r="M10" s="104">
        <f t="shared" si="3"/>
        <v>477.91013848481322</v>
      </c>
      <c r="N10" s="74" t="s">
        <v>201</v>
      </c>
    </row>
    <row r="11" spans="1:14">
      <c r="A11" s="71">
        <v>10</v>
      </c>
      <c r="B11" s="72" t="s">
        <v>99</v>
      </c>
      <c r="C11" s="72" t="s">
        <v>100</v>
      </c>
      <c r="D11" s="72" t="s">
        <v>245</v>
      </c>
      <c r="E11" s="72"/>
      <c r="F11" s="93"/>
      <c r="G11" s="73">
        <v>175</v>
      </c>
      <c r="H11" s="93">
        <f t="shared" si="0"/>
        <v>87.5</v>
      </c>
      <c r="I11" s="93">
        <v>87.5</v>
      </c>
      <c r="J11" s="72">
        <v>1078.5</v>
      </c>
      <c r="K11" s="72">
        <f t="shared" si="1"/>
        <v>0.83301757244268593</v>
      </c>
      <c r="L11" s="118">
        <f t="shared" si="2"/>
        <v>898.4094518794368</v>
      </c>
      <c r="M11" s="104">
        <f t="shared" si="3"/>
        <v>985.9094518794368</v>
      </c>
      <c r="N11" s="74" t="s">
        <v>200</v>
      </c>
    </row>
    <row r="12" spans="1:14">
      <c r="A12" s="71">
        <v>11</v>
      </c>
      <c r="B12" s="72" t="s">
        <v>102</v>
      </c>
      <c r="C12" s="72" t="s">
        <v>103</v>
      </c>
      <c r="D12" s="72" t="s">
        <v>246</v>
      </c>
      <c r="E12" s="72"/>
      <c r="F12" s="93"/>
      <c r="G12" s="72">
        <v>19</v>
      </c>
      <c r="H12" s="93">
        <f t="shared" si="0"/>
        <v>9.5</v>
      </c>
      <c r="I12" s="93">
        <v>9.5</v>
      </c>
      <c r="J12" s="72">
        <v>722.5</v>
      </c>
      <c r="K12" s="72">
        <f t="shared" si="1"/>
        <v>0.83301757244268593</v>
      </c>
      <c r="L12" s="118">
        <f t="shared" si="2"/>
        <v>601.85519608984055</v>
      </c>
      <c r="M12" s="104">
        <f t="shared" si="3"/>
        <v>611.35519608984055</v>
      </c>
      <c r="N12" s="74"/>
    </row>
    <row r="13" spans="1:14">
      <c r="A13" s="71">
        <v>12</v>
      </c>
      <c r="B13" s="72" t="s">
        <v>104</v>
      </c>
      <c r="C13" s="72" t="s">
        <v>105</v>
      </c>
      <c r="D13" s="72" t="s">
        <v>247</v>
      </c>
      <c r="E13" s="72"/>
      <c r="F13" s="93"/>
      <c r="G13" s="72">
        <v>18</v>
      </c>
      <c r="H13" s="93">
        <f t="shared" si="0"/>
        <v>9</v>
      </c>
      <c r="I13" s="93">
        <v>9</v>
      </c>
      <c r="J13" s="72">
        <v>255</v>
      </c>
      <c r="K13" s="72">
        <f t="shared" si="1"/>
        <v>0.83301757244268593</v>
      </c>
      <c r="L13" s="118">
        <f t="shared" si="2"/>
        <v>212.41948097288491</v>
      </c>
      <c r="M13" s="104">
        <f t="shared" si="3"/>
        <v>221.41948097288491</v>
      </c>
      <c r="N13" s="74"/>
    </row>
    <row r="14" spans="1:14" ht="30.6">
      <c r="A14" s="71">
        <v>13</v>
      </c>
      <c r="B14" s="72" t="s">
        <v>106</v>
      </c>
      <c r="C14" s="72" t="s">
        <v>107</v>
      </c>
      <c r="D14" s="72" t="s">
        <v>248</v>
      </c>
      <c r="E14" s="72"/>
      <c r="F14" s="93"/>
      <c r="G14" s="72">
        <v>64</v>
      </c>
      <c r="H14" s="93">
        <f t="shared" si="0"/>
        <v>32</v>
      </c>
      <c r="I14" s="93">
        <v>32</v>
      </c>
      <c r="J14" s="73">
        <v>140</v>
      </c>
      <c r="K14" s="72">
        <f t="shared" si="1"/>
        <v>0.83301757244268593</v>
      </c>
      <c r="L14" s="118">
        <f t="shared" si="2"/>
        <v>116.62246014197603</v>
      </c>
      <c r="M14" s="104">
        <f t="shared" si="3"/>
        <v>148.62246014197603</v>
      </c>
      <c r="N14" s="74" t="s">
        <v>194</v>
      </c>
    </row>
    <row r="15" spans="1:14">
      <c r="A15" s="71">
        <v>14</v>
      </c>
      <c r="B15" s="139" t="s">
        <v>108</v>
      </c>
      <c r="C15" s="139" t="s">
        <v>109</v>
      </c>
      <c r="D15" s="139" t="s">
        <v>249</v>
      </c>
      <c r="E15" s="139"/>
      <c r="F15" s="140"/>
      <c r="G15" s="139">
        <v>69</v>
      </c>
      <c r="H15" s="140">
        <f t="shared" si="0"/>
        <v>34.5</v>
      </c>
      <c r="I15" s="140">
        <v>13.88</v>
      </c>
      <c r="J15" s="139">
        <v>50</v>
      </c>
      <c r="K15" s="139">
        <f t="shared" si="1"/>
        <v>0.83301757244268593</v>
      </c>
      <c r="L15" s="141">
        <f t="shared" si="2"/>
        <v>41.650878622134293</v>
      </c>
      <c r="M15" s="142">
        <f t="shared" si="3"/>
        <v>55.530878622134296</v>
      </c>
      <c r="N15" s="143"/>
    </row>
    <row r="16" spans="1:14">
      <c r="A16" s="71">
        <v>15</v>
      </c>
      <c r="B16" s="72" t="s">
        <v>110</v>
      </c>
      <c r="C16" s="72" t="s">
        <v>111</v>
      </c>
      <c r="D16" s="72" t="s">
        <v>250</v>
      </c>
      <c r="E16" s="72"/>
      <c r="F16" s="93"/>
      <c r="G16" s="72">
        <v>18</v>
      </c>
      <c r="H16" s="93">
        <f t="shared" si="0"/>
        <v>9</v>
      </c>
      <c r="I16" s="93">
        <v>9</v>
      </c>
      <c r="J16" s="72">
        <v>600</v>
      </c>
      <c r="K16" s="72">
        <f t="shared" si="1"/>
        <v>0.83301757244268593</v>
      </c>
      <c r="L16" s="118">
        <f t="shared" si="2"/>
        <v>499.81054346561154</v>
      </c>
      <c r="M16" s="104">
        <f t="shared" si="3"/>
        <v>508.81054346561154</v>
      </c>
      <c r="N16" s="74"/>
    </row>
    <row r="17" spans="1:14">
      <c r="A17" s="71">
        <v>16</v>
      </c>
      <c r="B17" s="72" t="s">
        <v>112</v>
      </c>
      <c r="C17" s="72" t="s">
        <v>113</v>
      </c>
      <c r="D17" s="72" t="s">
        <v>251</v>
      </c>
      <c r="E17" s="72"/>
      <c r="F17" s="93">
        <v>500</v>
      </c>
      <c r="G17" s="72">
        <v>0</v>
      </c>
      <c r="H17" s="93">
        <f t="shared" si="0"/>
        <v>0</v>
      </c>
      <c r="I17" s="93">
        <v>0</v>
      </c>
      <c r="J17" s="72">
        <v>0</v>
      </c>
      <c r="K17" s="72">
        <f t="shared" si="1"/>
        <v>0.83301757244268593</v>
      </c>
      <c r="L17" s="118">
        <f t="shared" si="2"/>
        <v>0</v>
      </c>
      <c r="M17" s="104">
        <f t="shared" si="3"/>
        <v>500</v>
      </c>
      <c r="N17" s="74"/>
    </row>
    <row r="18" spans="1:14" ht="30.6">
      <c r="A18" s="71">
        <v>17</v>
      </c>
      <c r="B18" s="72" t="s">
        <v>114</v>
      </c>
      <c r="C18" s="74" t="s">
        <v>115</v>
      </c>
      <c r="D18" s="74" t="s">
        <v>252</v>
      </c>
      <c r="E18" s="74"/>
      <c r="F18" s="95">
        <v>500</v>
      </c>
      <c r="G18" s="72">
        <v>0</v>
      </c>
      <c r="H18" s="93">
        <f t="shared" si="0"/>
        <v>0</v>
      </c>
      <c r="I18" s="93">
        <v>0</v>
      </c>
      <c r="J18" s="72">
        <v>0</v>
      </c>
      <c r="K18" s="72">
        <f t="shared" si="1"/>
        <v>0.83301757244268593</v>
      </c>
      <c r="L18" s="118">
        <f t="shared" si="2"/>
        <v>0</v>
      </c>
      <c r="M18" s="104">
        <f t="shared" si="3"/>
        <v>500</v>
      </c>
      <c r="N18" s="74"/>
    </row>
    <row r="19" spans="1:14">
      <c r="A19" s="71">
        <v>18</v>
      </c>
      <c r="B19" s="72" t="s">
        <v>116</v>
      </c>
      <c r="C19" s="72" t="s">
        <v>117</v>
      </c>
      <c r="D19" s="72" t="s">
        <v>253</v>
      </c>
      <c r="E19" s="72"/>
      <c r="F19" s="93"/>
      <c r="G19" s="72">
        <v>40</v>
      </c>
      <c r="H19" s="93">
        <f t="shared" si="0"/>
        <v>20</v>
      </c>
      <c r="I19" s="93">
        <v>20</v>
      </c>
      <c r="J19" s="72">
        <v>170</v>
      </c>
      <c r="K19" s="72">
        <f t="shared" si="1"/>
        <v>0.83301757244268593</v>
      </c>
      <c r="L19" s="118">
        <f t="shared" si="2"/>
        <v>141.61298731525662</v>
      </c>
      <c r="M19" s="104">
        <f t="shared" si="3"/>
        <v>161.61298731525662</v>
      </c>
      <c r="N19" s="74"/>
    </row>
    <row r="20" spans="1:14">
      <c r="A20" s="75">
        <v>19</v>
      </c>
      <c r="B20" s="136" t="s">
        <v>118</v>
      </c>
      <c r="C20" s="136" t="s">
        <v>119</v>
      </c>
      <c r="D20" s="136" t="s">
        <v>254</v>
      </c>
      <c r="E20" s="136"/>
      <c r="F20" s="93"/>
      <c r="G20" s="72">
        <v>28</v>
      </c>
      <c r="H20" s="93">
        <f t="shared" si="0"/>
        <v>14</v>
      </c>
      <c r="I20" s="93">
        <v>14</v>
      </c>
      <c r="J20" s="73">
        <v>2385</v>
      </c>
      <c r="K20" s="72">
        <f t="shared" si="1"/>
        <v>0.83301757244268593</v>
      </c>
      <c r="L20" s="118">
        <f t="shared" si="2"/>
        <v>1986.7469102758059</v>
      </c>
      <c r="M20" s="104">
        <f t="shared" si="3"/>
        <v>2000.7469102758059</v>
      </c>
      <c r="N20" s="74"/>
    </row>
    <row r="21" spans="1:14">
      <c r="A21" s="71">
        <v>20</v>
      </c>
      <c r="B21" s="72" t="s">
        <v>120</v>
      </c>
      <c r="C21" s="72" t="s">
        <v>121</v>
      </c>
      <c r="D21" s="72" t="s">
        <v>255</v>
      </c>
      <c r="E21" s="72"/>
      <c r="F21" s="93"/>
      <c r="G21" s="72">
        <v>48</v>
      </c>
      <c r="H21" s="93">
        <f t="shared" si="0"/>
        <v>24</v>
      </c>
      <c r="I21" s="93">
        <v>24</v>
      </c>
      <c r="J21" s="72">
        <v>105</v>
      </c>
      <c r="K21" s="72">
        <f t="shared" si="1"/>
        <v>0.83301757244268593</v>
      </c>
      <c r="L21" s="118">
        <f t="shared" si="2"/>
        <v>87.466845106482026</v>
      </c>
      <c r="M21" s="104">
        <f t="shared" si="3"/>
        <v>111.46684510648203</v>
      </c>
      <c r="N21" s="74"/>
    </row>
    <row r="22" spans="1:14" ht="23.4">
      <c r="A22" s="70">
        <v>21</v>
      </c>
      <c r="B22" s="76" t="s">
        <v>122</v>
      </c>
      <c r="C22" s="78" t="s">
        <v>123</v>
      </c>
      <c r="D22" s="78"/>
      <c r="E22" s="78"/>
      <c r="F22" s="77"/>
      <c r="G22" s="72">
        <v>0</v>
      </c>
      <c r="H22" s="93">
        <f t="shared" si="0"/>
        <v>0</v>
      </c>
      <c r="I22" s="93">
        <v>0</v>
      </c>
      <c r="J22" s="72">
        <v>0</v>
      </c>
      <c r="K22" s="72">
        <f t="shared" si="1"/>
        <v>0.83301757244268593</v>
      </c>
      <c r="L22" s="118">
        <f t="shared" si="2"/>
        <v>0</v>
      </c>
      <c r="M22" s="104">
        <f t="shared" si="3"/>
        <v>0</v>
      </c>
      <c r="N22" s="74"/>
    </row>
    <row r="23" spans="1:14" s="80" customFormat="1" ht="36">
      <c r="A23" s="71">
        <v>22</v>
      </c>
      <c r="B23" s="72" t="s">
        <v>126</v>
      </c>
      <c r="C23" s="72" t="s">
        <v>127</v>
      </c>
      <c r="D23" s="72" t="s">
        <v>256</v>
      </c>
      <c r="E23" s="72"/>
      <c r="F23" s="93"/>
      <c r="G23" s="78">
        <v>18</v>
      </c>
      <c r="H23" s="93">
        <f t="shared" si="0"/>
        <v>9</v>
      </c>
      <c r="I23" s="93">
        <v>9</v>
      </c>
      <c r="J23" s="79">
        <v>175</v>
      </c>
      <c r="K23" s="72">
        <f t="shared" si="1"/>
        <v>0.83301757244268593</v>
      </c>
      <c r="L23" s="118">
        <f t="shared" si="2"/>
        <v>145.77807517747004</v>
      </c>
      <c r="M23" s="104">
        <f t="shared" si="3"/>
        <v>154.77807517747004</v>
      </c>
      <c r="N23" s="74" t="s">
        <v>194</v>
      </c>
    </row>
    <row r="24" spans="1:14">
      <c r="A24" s="70">
        <v>23</v>
      </c>
      <c r="B24" s="81" t="s">
        <v>132</v>
      </c>
      <c r="C24" s="81" t="s">
        <v>196</v>
      </c>
      <c r="D24" s="81" t="s">
        <v>257</v>
      </c>
      <c r="E24" s="81"/>
      <c r="F24" s="96"/>
      <c r="G24" s="72">
        <v>0</v>
      </c>
      <c r="H24" s="93">
        <f t="shared" si="0"/>
        <v>0</v>
      </c>
      <c r="I24" s="93">
        <v>0</v>
      </c>
      <c r="J24" s="72">
        <v>0</v>
      </c>
      <c r="K24" s="72">
        <f t="shared" si="1"/>
        <v>0.83301757244268593</v>
      </c>
      <c r="L24" s="118">
        <f t="shared" si="2"/>
        <v>0</v>
      </c>
      <c r="M24" s="104">
        <f t="shared" si="3"/>
        <v>0</v>
      </c>
      <c r="N24" s="74"/>
    </row>
    <row r="25" spans="1:14" ht="16.2" thickBot="1">
      <c r="A25" s="70">
        <v>24</v>
      </c>
      <c r="B25" s="72" t="s">
        <v>128</v>
      </c>
      <c r="C25" s="72" t="s">
        <v>129</v>
      </c>
      <c r="D25" s="72"/>
      <c r="E25" s="72"/>
      <c r="F25" s="93"/>
      <c r="G25" s="72">
        <v>0</v>
      </c>
      <c r="H25" s="93">
        <f t="shared" si="0"/>
        <v>0</v>
      </c>
      <c r="I25" s="93">
        <v>0</v>
      </c>
      <c r="J25" s="72">
        <v>0</v>
      </c>
      <c r="K25" s="72">
        <f t="shared" si="1"/>
        <v>0.83301757244268593</v>
      </c>
      <c r="L25" s="118">
        <f t="shared" si="2"/>
        <v>0</v>
      </c>
      <c r="M25" s="104">
        <f t="shared" si="3"/>
        <v>0</v>
      </c>
      <c r="N25" s="74" t="s">
        <v>205</v>
      </c>
    </row>
    <row r="26" spans="1:14" s="100" customFormat="1">
      <c r="F26" s="101">
        <f>SUM(F2:F25)</f>
        <v>1500</v>
      </c>
      <c r="G26" s="101">
        <f t="shared" ref="G26:L26" si="4">SUM(G2:G25)</f>
        <v>968</v>
      </c>
      <c r="H26" s="101">
        <f t="shared" si="4"/>
        <v>484</v>
      </c>
      <c r="I26" s="101">
        <f>SUM(I2:I25)</f>
        <v>441.88</v>
      </c>
      <c r="J26" s="101">
        <f t="shared" si="4"/>
        <v>8593</v>
      </c>
      <c r="K26" s="101"/>
      <c r="L26" s="102">
        <f t="shared" si="4"/>
        <v>7158.12</v>
      </c>
      <c r="M26" s="109">
        <f>SUM(M2:M25)</f>
        <v>9100</v>
      </c>
      <c r="N26" s="103"/>
    </row>
    <row r="27" spans="1:14" s="97" customFormat="1">
      <c r="F27" s="97" t="s">
        <v>221</v>
      </c>
      <c r="G27" s="97" t="s">
        <v>222</v>
      </c>
      <c r="H27" s="97" t="s">
        <v>221</v>
      </c>
      <c r="I27" s="97" t="s">
        <v>282</v>
      </c>
      <c r="J27" s="97" t="s">
        <v>222</v>
      </c>
      <c r="L27" s="99" t="s">
        <v>221</v>
      </c>
      <c r="M27" s="106" t="s">
        <v>221</v>
      </c>
      <c r="N27" s="98"/>
    </row>
    <row r="28" spans="1:14">
      <c r="C28" s="70" t="s">
        <v>223</v>
      </c>
      <c r="D28" s="70" t="s">
        <v>283</v>
      </c>
      <c r="E28" s="70">
        <v>9100</v>
      </c>
      <c r="M28" s="107"/>
    </row>
    <row r="29" spans="1:14" ht="16.2" thickBot="1">
      <c r="C29" s="70" t="s">
        <v>224</v>
      </c>
      <c r="D29" s="138" t="s">
        <v>284</v>
      </c>
      <c r="E29" s="70">
        <f>F26</f>
        <v>1500</v>
      </c>
      <c r="M29" s="108">
        <v>9100</v>
      </c>
    </row>
    <row r="30" spans="1:14">
      <c r="D30" s="138" t="s">
        <v>285</v>
      </c>
      <c r="E30" s="70">
        <f>I26</f>
        <v>441.88</v>
      </c>
    </row>
    <row r="32" spans="1:14">
      <c r="D32" s="70" t="s">
        <v>286</v>
      </c>
      <c r="E32" s="70">
        <f>E28-E29-E30</f>
        <v>7158.12</v>
      </c>
    </row>
    <row r="33" spans="4:5">
      <c r="D33" s="70" t="s">
        <v>287</v>
      </c>
      <c r="E33" s="70">
        <f>E32/J26</f>
        <v>0.83301757244268593</v>
      </c>
    </row>
  </sheetData>
  <pageMargins left="0.7" right="0.7" top="0.75" bottom="0.75" header="0.3" footer="0.3"/>
  <pageSetup paperSize="9" scale="50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1A471-5A2F-475F-98AB-C1413AF1EB50}">
  <sheetPr>
    <tabColor theme="4" tint="-0.249977111117893"/>
    <pageSetUpPr fitToPage="1"/>
  </sheetPr>
  <dimension ref="A1:I58"/>
  <sheetViews>
    <sheetView workbookViewId="0">
      <selection activeCell="E56" sqref="E56"/>
    </sheetView>
  </sheetViews>
  <sheetFormatPr defaultColWidth="9.109375" defaultRowHeight="17.399999999999999"/>
  <cols>
    <col min="1" max="1" width="88.33203125" style="19" customWidth="1"/>
    <col min="2" max="2" width="10.33203125" style="43" customWidth="1"/>
    <col min="3" max="3" width="10.6640625" style="19" bestFit="1" customWidth="1"/>
    <col min="4" max="4" width="11.33203125" style="19" customWidth="1"/>
    <col min="5" max="5" width="63" style="19" customWidth="1"/>
    <col min="6" max="6" width="14.33203125" style="1" customWidth="1"/>
    <col min="7" max="16384" width="9.109375" style="1"/>
  </cols>
  <sheetData>
    <row r="1" spans="1:9" ht="22.8" customHeight="1">
      <c r="A1" s="32" t="s">
        <v>63</v>
      </c>
      <c r="B1" s="41"/>
      <c r="C1" s="6"/>
      <c r="D1" s="6"/>
      <c r="E1" s="6"/>
      <c r="F1" s="2"/>
      <c r="G1" s="2"/>
      <c r="H1" s="2"/>
      <c r="I1" s="2"/>
    </row>
    <row r="2" spans="1:9">
      <c r="A2" s="9"/>
      <c r="B2" s="10" t="s">
        <v>2</v>
      </c>
      <c r="C2" s="10" t="s">
        <v>1</v>
      </c>
      <c r="D2" s="10" t="s">
        <v>0</v>
      </c>
      <c r="E2" s="14" t="s">
        <v>24</v>
      </c>
    </row>
    <row r="3" spans="1:9" ht="34.799999999999997">
      <c r="A3" s="8" t="s">
        <v>37</v>
      </c>
      <c r="B3" s="41" t="s">
        <v>142</v>
      </c>
      <c r="C3" s="6"/>
      <c r="D3" s="6"/>
      <c r="E3" s="6"/>
      <c r="F3" s="2"/>
      <c r="G3" s="2"/>
      <c r="H3" s="2"/>
      <c r="I3" s="2"/>
    </row>
    <row r="4" spans="1:9" ht="20.25" customHeight="1">
      <c r="A4" s="8" t="s">
        <v>25</v>
      </c>
      <c r="B4" s="41"/>
      <c r="C4" s="6"/>
      <c r="D4" s="6"/>
      <c r="E4" s="6"/>
      <c r="F4" s="2"/>
      <c r="G4" s="2"/>
      <c r="H4" s="2"/>
      <c r="I4" s="2"/>
    </row>
    <row r="6" spans="1:9" s="4" customFormat="1">
      <c r="A6" s="10" t="s">
        <v>6</v>
      </c>
      <c r="B6" s="42"/>
      <c r="C6" s="10"/>
      <c r="D6" s="10"/>
      <c r="E6" s="10"/>
      <c r="F6" s="21"/>
      <c r="G6" s="21"/>
      <c r="H6" s="21"/>
      <c r="I6" s="21"/>
    </row>
    <row r="7" spans="1:9" s="4" customFormat="1">
      <c r="A7" s="7" t="s">
        <v>28</v>
      </c>
      <c r="B7" s="44"/>
      <c r="C7" s="3"/>
      <c r="D7" s="3"/>
      <c r="E7" s="3"/>
      <c r="F7" s="22"/>
    </row>
    <row r="8" spans="1:9">
      <c r="A8" s="6" t="s">
        <v>13</v>
      </c>
      <c r="B8" s="41"/>
      <c r="C8" s="6">
        <v>300</v>
      </c>
      <c r="D8" s="6">
        <f>B8*C8</f>
        <v>0</v>
      </c>
      <c r="E8" s="11"/>
    </row>
    <row r="9" spans="1:9">
      <c r="A9" s="6" t="s">
        <v>14</v>
      </c>
      <c r="B9" s="41"/>
      <c r="C9" s="6">
        <v>150</v>
      </c>
      <c r="D9" s="6">
        <f>B9*C9</f>
        <v>0</v>
      </c>
      <c r="E9" s="6"/>
    </row>
    <row r="10" spans="1:9">
      <c r="A10" s="6" t="s">
        <v>214</v>
      </c>
      <c r="B10" s="41"/>
      <c r="C10" s="6">
        <v>75</v>
      </c>
      <c r="D10" s="6">
        <f>B10*C10</f>
        <v>0</v>
      </c>
      <c r="E10" s="6"/>
    </row>
    <row r="11" spans="1:9">
      <c r="A11" s="6" t="s">
        <v>215</v>
      </c>
      <c r="B11" s="41"/>
      <c r="C11" s="6">
        <v>25</v>
      </c>
      <c r="D11" s="6">
        <f>B11*C11</f>
        <v>0</v>
      </c>
      <c r="E11" s="6"/>
    </row>
    <row r="12" spans="1:9" s="34" customFormat="1">
      <c r="A12" s="7" t="s">
        <v>29</v>
      </c>
      <c r="B12" s="41"/>
      <c r="C12" s="7"/>
      <c r="D12" s="33"/>
      <c r="E12" s="7"/>
    </row>
    <row r="13" spans="1:9" s="36" customFormat="1">
      <c r="A13" s="6" t="s">
        <v>32</v>
      </c>
      <c r="B13" s="41"/>
      <c r="C13" s="6">
        <v>300</v>
      </c>
      <c r="D13" s="6">
        <f>B13*C13</f>
        <v>0</v>
      </c>
      <c r="E13" s="6"/>
    </row>
    <row r="14" spans="1:9" s="36" customFormat="1">
      <c r="A14" s="6" t="s">
        <v>33</v>
      </c>
      <c r="B14" s="41"/>
      <c r="C14" s="6">
        <v>350</v>
      </c>
      <c r="D14" s="6">
        <f t="shared" ref="D14:D17" si="0">B14*C14</f>
        <v>0</v>
      </c>
      <c r="E14" s="6"/>
    </row>
    <row r="15" spans="1:9" s="36" customFormat="1">
      <c r="A15" s="6" t="s">
        <v>34</v>
      </c>
      <c r="B15" s="41"/>
      <c r="C15" s="6">
        <v>400</v>
      </c>
      <c r="D15" s="6">
        <f t="shared" si="0"/>
        <v>0</v>
      </c>
      <c r="E15" s="6"/>
    </row>
    <row r="16" spans="1:9" s="36" customFormat="1">
      <c r="A16" s="6" t="s">
        <v>35</v>
      </c>
      <c r="B16" s="41"/>
      <c r="C16" s="6">
        <v>150</v>
      </c>
      <c r="D16" s="6">
        <f t="shared" si="0"/>
        <v>0</v>
      </c>
      <c r="E16" s="6"/>
    </row>
    <row r="17" spans="1:5" s="36" customFormat="1">
      <c r="A17" s="6" t="s">
        <v>36</v>
      </c>
      <c r="B17" s="41"/>
      <c r="C17" s="6">
        <v>25</v>
      </c>
      <c r="D17" s="6">
        <f t="shared" si="0"/>
        <v>0</v>
      </c>
      <c r="E17" s="6"/>
    </row>
    <row r="18" spans="1:5">
      <c r="A18" s="10" t="s">
        <v>4</v>
      </c>
      <c r="B18" s="41"/>
      <c r="C18" s="7"/>
      <c r="D18" s="10">
        <f>SUM(D7:D17)</f>
        <v>0</v>
      </c>
      <c r="E18" s="7"/>
    </row>
    <row r="19" spans="1:5">
      <c r="A19" s="12"/>
      <c r="B19" s="45"/>
      <c r="C19" s="6"/>
      <c r="D19" s="6"/>
      <c r="E19" s="13"/>
    </row>
    <row r="20" spans="1:5">
      <c r="A20" s="9"/>
      <c r="B20" s="41"/>
      <c r="C20" s="6"/>
      <c r="D20" s="6"/>
      <c r="E20" s="6"/>
    </row>
    <row r="21" spans="1:5" s="4" customFormat="1">
      <c r="A21" s="10" t="s">
        <v>3</v>
      </c>
      <c r="B21" s="41"/>
      <c r="C21" s="7"/>
      <c r="D21" s="7"/>
      <c r="E21" s="7"/>
    </row>
    <row r="22" spans="1:5" s="4" customFormat="1">
      <c r="A22" s="7" t="s">
        <v>7</v>
      </c>
      <c r="B22" s="41"/>
      <c r="C22" s="7"/>
      <c r="D22" s="7"/>
      <c r="E22" s="7"/>
    </row>
    <row r="23" spans="1:5">
      <c r="A23" s="6" t="s">
        <v>16</v>
      </c>
      <c r="B23" s="41"/>
      <c r="C23" s="6">
        <v>200</v>
      </c>
      <c r="D23" s="6">
        <f t="shared" ref="D23:D29" si="1">B23*C23</f>
        <v>0</v>
      </c>
      <c r="E23" s="6"/>
    </row>
    <row r="24" spans="1:5">
      <c r="A24" s="6" t="s">
        <v>17</v>
      </c>
      <c r="B24" s="41"/>
      <c r="C24" s="6">
        <v>100</v>
      </c>
      <c r="D24" s="6">
        <f t="shared" si="1"/>
        <v>0</v>
      </c>
      <c r="E24" s="6"/>
    </row>
    <row r="25" spans="1:5" ht="34.799999999999997">
      <c r="A25" s="5" t="s">
        <v>18</v>
      </c>
      <c r="B25" s="41"/>
      <c r="C25" s="6">
        <v>10</v>
      </c>
      <c r="D25" s="6">
        <f t="shared" si="1"/>
        <v>0</v>
      </c>
      <c r="E25" s="6"/>
    </row>
    <row r="26" spans="1:5" s="4" customFormat="1" ht="34.799999999999997">
      <c r="A26" s="7" t="s">
        <v>8</v>
      </c>
      <c r="B26" s="41"/>
      <c r="C26" s="7">
        <v>100</v>
      </c>
      <c r="D26" s="7">
        <f t="shared" si="1"/>
        <v>0</v>
      </c>
      <c r="E26" s="7"/>
    </row>
    <row r="27" spans="1:5" s="4" customFormat="1">
      <c r="A27" s="7" t="s">
        <v>9</v>
      </c>
      <c r="B27" s="41"/>
      <c r="C27" s="7">
        <v>25</v>
      </c>
      <c r="D27" s="7">
        <f t="shared" si="1"/>
        <v>0</v>
      </c>
      <c r="E27" s="7"/>
    </row>
    <row r="28" spans="1:5" s="4" customFormat="1">
      <c r="A28" s="7" t="s">
        <v>10</v>
      </c>
      <c r="B28" s="41"/>
      <c r="C28" s="7">
        <v>200</v>
      </c>
      <c r="D28" s="7">
        <f t="shared" si="1"/>
        <v>0</v>
      </c>
      <c r="E28" s="7"/>
    </row>
    <row r="29" spans="1:5" s="4" customFormat="1" ht="34.799999999999997">
      <c r="A29" s="7" t="s">
        <v>47</v>
      </c>
      <c r="B29" s="41"/>
      <c r="C29" s="7">
        <v>75</v>
      </c>
      <c r="D29" s="7">
        <f t="shared" si="1"/>
        <v>0</v>
      </c>
      <c r="E29" s="7"/>
    </row>
    <row r="30" spans="1:5">
      <c r="A30" s="10" t="s">
        <v>4</v>
      </c>
      <c r="B30" s="41"/>
      <c r="C30" s="7"/>
      <c r="D30" s="10">
        <f>SUM(D22:D29)</f>
        <v>0</v>
      </c>
      <c r="E30" s="7"/>
    </row>
    <row r="31" spans="1:5" s="25" customFormat="1">
      <c r="A31" s="23"/>
      <c r="B31" s="46"/>
      <c r="C31" s="24"/>
      <c r="D31" s="23"/>
      <c r="E31" s="24"/>
    </row>
    <row r="32" spans="1:5" s="25" customFormat="1">
      <c r="A32" s="23"/>
      <c r="B32" s="46"/>
      <c r="C32" s="24"/>
      <c r="D32" s="23"/>
      <c r="E32" s="24"/>
    </row>
    <row r="33" spans="1:5">
      <c r="A33" s="9" t="s">
        <v>26</v>
      </c>
      <c r="B33" s="46"/>
      <c r="C33" s="6"/>
      <c r="D33" s="6"/>
      <c r="E33" s="6"/>
    </row>
    <row r="34" spans="1:5" s="4" customFormat="1" ht="34.799999999999997">
      <c r="A34" s="26" t="s">
        <v>40</v>
      </c>
      <c r="B34" s="41"/>
      <c r="C34" s="7">
        <v>50</v>
      </c>
      <c r="D34" s="7">
        <f t="shared" ref="D34:D43" si="2">B34*C34</f>
        <v>0</v>
      </c>
      <c r="E34" s="7"/>
    </row>
    <row r="35" spans="1:5" s="4" customFormat="1">
      <c r="A35" s="7" t="s">
        <v>43</v>
      </c>
      <c r="B35" s="41"/>
      <c r="C35" s="7">
        <v>10</v>
      </c>
      <c r="D35" s="7">
        <f t="shared" si="2"/>
        <v>0</v>
      </c>
      <c r="E35" s="7"/>
    </row>
    <row r="36" spans="1:5" s="4" customFormat="1" ht="34.799999999999997">
      <c r="A36" s="26" t="s">
        <v>41</v>
      </c>
      <c r="B36" s="41"/>
      <c r="C36" s="7">
        <v>10</v>
      </c>
      <c r="D36" s="7">
        <f t="shared" si="2"/>
        <v>0</v>
      </c>
      <c r="E36" s="7"/>
    </row>
    <row r="37" spans="1:5" s="4" customFormat="1" ht="34.799999999999997">
      <c r="A37" s="7" t="s">
        <v>42</v>
      </c>
      <c r="B37" s="41"/>
      <c r="C37" s="7">
        <v>10</v>
      </c>
      <c r="D37" s="7">
        <f t="shared" si="2"/>
        <v>0</v>
      </c>
      <c r="E37" s="7"/>
    </row>
    <row r="38" spans="1:5" s="4" customFormat="1" ht="34.799999999999997">
      <c r="A38" s="26" t="s">
        <v>44</v>
      </c>
      <c r="B38" s="41"/>
      <c r="C38" s="7">
        <v>5</v>
      </c>
      <c r="D38" s="7">
        <f t="shared" si="2"/>
        <v>0</v>
      </c>
      <c r="E38" s="7"/>
    </row>
    <row r="39" spans="1:5" s="4" customFormat="1">
      <c r="A39" s="7" t="s">
        <v>11</v>
      </c>
      <c r="B39" s="41"/>
      <c r="C39" s="7">
        <v>5</v>
      </c>
      <c r="D39" s="7">
        <f t="shared" si="2"/>
        <v>0</v>
      </c>
      <c r="E39" s="7"/>
    </row>
    <row r="40" spans="1:5" s="4" customFormat="1">
      <c r="A40" s="7" t="s">
        <v>45</v>
      </c>
      <c r="B40" s="7"/>
      <c r="C40" s="7">
        <v>100</v>
      </c>
      <c r="D40" s="7">
        <f t="shared" si="2"/>
        <v>0</v>
      </c>
      <c r="E40" s="7"/>
    </row>
    <row r="41" spans="1:5" s="31" customFormat="1">
      <c r="A41" s="30" t="s">
        <v>19</v>
      </c>
      <c r="B41" s="30"/>
      <c r="C41" s="30">
        <v>20</v>
      </c>
      <c r="D41" s="30">
        <f t="shared" si="2"/>
        <v>0</v>
      </c>
      <c r="E41" s="7"/>
    </row>
    <row r="42" spans="1:5" s="31" customFormat="1">
      <c r="A42" s="30" t="s">
        <v>20</v>
      </c>
      <c r="B42" s="30"/>
      <c r="C42" s="30">
        <v>20</v>
      </c>
      <c r="D42" s="30">
        <f t="shared" si="2"/>
        <v>0</v>
      </c>
      <c r="E42" s="30"/>
    </row>
    <row r="43" spans="1:5" s="4" customFormat="1">
      <c r="A43" s="7" t="s">
        <v>23</v>
      </c>
      <c r="B43" s="7"/>
      <c r="C43" s="7">
        <v>25</v>
      </c>
      <c r="D43" s="7">
        <f t="shared" si="2"/>
        <v>0</v>
      </c>
      <c r="E43" s="10"/>
    </row>
    <row r="44" spans="1:5" s="4" customFormat="1">
      <c r="A44" s="39" t="s">
        <v>0</v>
      </c>
      <c r="B44" s="41"/>
      <c r="C44" s="7"/>
      <c r="D44" s="10">
        <f>SUM(D34:D43)</f>
        <v>0</v>
      </c>
      <c r="E44" s="7"/>
    </row>
    <row r="45" spans="1:5" s="4" customFormat="1">
      <c r="A45" s="7"/>
      <c r="B45" s="41"/>
      <c r="C45" s="7"/>
      <c r="D45" s="10"/>
      <c r="E45" s="7"/>
    </row>
    <row r="46" spans="1:5" s="38" customFormat="1">
      <c r="A46" s="27" t="s">
        <v>30</v>
      </c>
      <c r="B46" s="47"/>
      <c r="C46" s="28"/>
      <c r="D46" s="37"/>
      <c r="E46" s="27"/>
    </row>
    <row r="47" spans="1:5" s="36" customFormat="1">
      <c r="A47" s="12" t="s">
        <v>219</v>
      </c>
      <c r="B47" s="48"/>
      <c r="C47" s="6"/>
      <c r="D47" s="35"/>
      <c r="E47" s="13"/>
    </row>
    <row r="48" spans="1:5" s="29" customFormat="1">
      <c r="A48" s="27"/>
      <c r="B48" s="47"/>
      <c r="C48" s="28"/>
      <c r="D48" s="28"/>
      <c r="E48" s="28"/>
    </row>
    <row r="49" spans="1:5">
      <c r="A49" s="6"/>
      <c r="B49" s="41"/>
      <c r="C49" s="6"/>
      <c r="D49" s="6"/>
      <c r="E49" s="6"/>
    </row>
    <row r="50" spans="1:5">
      <c r="A50" s="9" t="s">
        <v>15</v>
      </c>
      <c r="B50" s="41"/>
      <c r="C50" s="6"/>
      <c r="D50" s="6"/>
      <c r="E50" s="6"/>
    </row>
    <row r="51" spans="1:5" s="4" customFormat="1">
      <c r="A51" s="7" t="s">
        <v>12</v>
      </c>
      <c r="B51" s="41"/>
      <c r="C51" s="7"/>
      <c r="D51" s="7"/>
      <c r="E51" s="10"/>
    </row>
    <row r="52" spans="1:5">
      <c r="A52" s="15" t="s">
        <v>22</v>
      </c>
      <c r="B52" s="41"/>
      <c r="C52" s="6">
        <v>100</v>
      </c>
      <c r="D52" s="6">
        <f>B52*C52</f>
        <v>0</v>
      </c>
      <c r="E52" s="6"/>
    </row>
    <row r="53" spans="1:5">
      <c r="A53" s="15" t="s">
        <v>21</v>
      </c>
      <c r="B53" s="41"/>
      <c r="C53" s="6">
        <v>200</v>
      </c>
      <c r="D53" s="6">
        <f>B53*C53</f>
        <v>0</v>
      </c>
      <c r="E53" s="6"/>
    </row>
    <row r="54" spans="1:5" s="4" customFormat="1">
      <c r="A54" s="26" t="s">
        <v>31</v>
      </c>
      <c r="B54" s="41"/>
      <c r="C54" s="7">
        <v>25</v>
      </c>
      <c r="D54" s="7">
        <f>B54*C54</f>
        <v>0</v>
      </c>
      <c r="E54" s="7"/>
    </row>
    <row r="55" spans="1:5">
      <c r="A55" s="40" t="s">
        <v>38</v>
      </c>
      <c r="B55" s="41"/>
      <c r="C55" s="7"/>
      <c r="D55" s="10">
        <f>SUM(D52:D54)</f>
        <v>0</v>
      </c>
      <c r="E55" s="7"/>
    </row>
    <row r="56" spans="1:5">
      <c r="A56" s="20"/>
      <c r="B56" s="41"/>
      <c r="C56" s="6"/>
      <c r="D56" s="9"/>
      <c r="E56" s="6"/>
    </row>
    <row r="57" spans="1:5">
      <c r="A57" s="16" t="s">
        <v>5</v>
      </c>
      <c r="B57" s="41"/>
      <c r="C57" s="17" t="s">
        <v>5</v>
      </c>
      <c r="D57" s="17" t="s">
        <v>5</v>
      </c>
      <c r="E57" s="17" t="s">
        <v>5</v>
      </c>
    </row>
    <row r="58" spans="1:5">
      <c r="A58" s="9" t="s">
        <v>27</v>
      </c>
      <c r="B58" s="42"/>
      <c r="C58" s="9"/>
      <c r="D58" s="9">
        <f>D55+D47+D44+D30+D18</f>
        <v>0</v>
      </c>
      <c r="E58" s="18"/>
    </row>
  </sheetData>
  <pageMargins left="0.7" right="0.7" top="0.75" bottom="0.75" header="0.3" footer="0.3"/>
  <pageSetup paperSize="9" scale="59" fitToHeight="0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AD6B-5E88-4412-B894-F07AF63B4A46}">
  <sheetPr>
    <tabColor theme="4" tint="-0.249977111117893"/>
    <pageSetUpPr fitToPage="1"/>
  </sheetPr>
  <dimension ref="A1:I58"/>
  <sheetViews>
    <sheetView topLeftCell="A31" zoomScale="75" zoomScaleNormal="75" workbookViewId="0">
      <selection activeCell="B36" sqref="B36"/>
    </sheetView>
  </sheetViews>
  <sheetFormatPr defaultColWidth="9.109375" defaultRowHeight="17.399999999999999"/>
  <cols>
    <col min="1" max="1" width="88.33203125" style="19" customWidth="1"/>
    <col min="2" max="2" width="10.33203125" style="43" customWidth="1"/>
    <col min="3" max="3" width="10.6640625" style="19" bestFit="1" customWidth="1"/>
    <col min="4" max="4" width="11.33203125" style="19" customWidth="1"/>
    <col min="5" max="5" width="63" style="19" customWidth="1"/>
    <col min="6" max="6" width="14.33203125" style="1" customWidth="1"/>
    <col min="7" max="16384" width="9.109375" style="1"/>
  </cols>
  <sheetData>
    <row r="1" spans="1:9" ht="22.8" customHeight="1">
      <c r="A1" s="32" t="s">
        <v>64</v>
      </c>
      <c r="B1" s="41"/>
      <c r="C1" s="6"/>
      <c r="D1" s="6"/>
      <c r="E1" s="6"/>
      <c r="F1" s="2"/>
      <c r="G1" s="2"/>
      <c r="H1" s="2"/>
      <c r="I1" s="2"/>
    </row>
    <row r="2" spans="1:9">
      <c r="A2" s="9"/>
      <c r="B2" s="10" t="s">
        <v>2</v>
      </c>
      <c r="C2" s="10" t="s">
        <v>1</v>
      </c>
      <c r="D2" s="10" t="s">
        <v>0</v>
      </c>
      <c r="E2" s="14" t="s">
        <v>24</v>
      </c>
    </row>
    <row r="3" spans="1:9" ht="34.799999999999997">
      <c r="A3" s="8" t="s">
        <v>37</v>
      </c>
      <c r="B3" s="41" t="s">
        <v>143</v>
      </c>
      <c r="C3" s="6"/>
      <c r="D3" s="6"/>
      <c r="E3" s="6"/>
      <c r="F3" s="2"/>
      <c r="G3" s="2"/>
      <c r="H3" s="2"/>
      <c r="I3" s="2"/>
    </row>
    <row r="4" spans="1:9" ht="20.25" customHeight="1">
      <c r="A4" s="8" t="s">
        <v>25</v>
      </c>
      <c r="B4" s="41">
        <v>40</v>
      </c>
      <c r="C4" s="6"/>
      <c r="D4" s="6"/>
      <c r="E4" s="6"/>
      <c r="F4" s="2"/>
      <c r="G4" s="2"/>
      <c r="H4" s="2"/>
      <c r="I4" s="2"/>
    </row>
    <row r="6" spans="1:9" s="4" customFormat="1">
      <c r="A6" s="10" t="s">
        <v>6</v>
      </c>
      <c r="B6" s="42"/>
      <c r="C6" s="10"/>
      <c r="D6" s="10"/>
      <c r="E6" s="10"/>
      <c r="F6" s="21"/>
      <c r="G6" s="21"/>
      <c r="H6" s="21"/>
      <c r="I6" s="21"/>
    </row>
    <row r="7" spans="1:9" s="4" customFormat="1">
      <c r="A7" s="7" t="s">
        <v>28</v>
      </c>
      <c r="B7" s="44"/>
      <c r="C7" s="3"/>
      <c r="D7" s="3"/>
      <c r="E7" s="3"/>
      <c r="F7" s="22"/>
    </row>
    <row r="8" spans="1:9">
      <c r="A8" s="6" t="s">
        <v>13</v>
      </c>
      <c r="B8" s="41"/>
      <c r="C8" s="6">
        <v>300</v>
      </c>
      <c r="D8" s="6">
        <f>B8*C8</f>
        <v>0</v>
      </c>
      <c r="E8" s="11"/>
    </row>
    <row r="9" spans="1:9">
      <c r="A9" s="6" t="s">
        <v>14</v>
      </c>
      <c r="B9" s="41"/>
      <c r="C9" s="6">
        <v>150</v>
      </c>
      <c r="D9" s="6">
        <f>B9*C9</f>
        <v>0</v>
      </c>
      <c r="E9" s="6"/>
    </row>
    <row r="10" spans="1:9">
      <c r="A10" s="6" t="s">
        <v>214</v>
      </c>
      <c r="B10" s="41"/>
      <c r="C10" s="6">
        <v>75</v>
      </c>
      <c r="D10" s="6">
        <f>B10*C10</f>
        <v>0</v>
      </c>
      <c r="E10" s="6"/>
    </row>
    <row r="11" spans="1:9">
      <c r="A11" s="6" t="s">
        <v>215</v>
      </c>
      <c r="B11" s="41"/>
      <c r="C11" s="6">
        <v>25</v>
      </c>
      <c r="D11" s="6">
        <f>B11*C11</f>
        <v>0</v>
      </c>
      <c r="E11" s="6"/>
    </row>
    <row r="12" spans="1:9" s="34" customFormat="1">
      <c r="A12" s="7" t="s">
        <v>29</v>
      </c>
      <c r="B12" s="41"/>
      <c r="C12" s="7"/>
      <c r="D12" s="33"/>
      <c r="E12" s="7"/>
    </row>
    <row r="13" spans="1:9" s="36" customFormat="1">
      <c r="A13" s="6" t="s">
        <v>32</v>
      </c>
      <c r="B13" s="41"/>
      <c r="C13" s="6">
        <v>300</v>
      </c>
      <c r="D13" s="6">
        <f>B13*C13</f>
        <v>0</v>
      </c>
      <c r="E13" s="6"/>
    </row>
    <row r="14" spans="1:9" s="36" customFormat="1">
      <c r="A14" s="6" t="s">
        <v>33</v>
      </c>
      <c r="B14" s="41"/>
      <c r="C14" s="6">
        <v>350</v>
      </c>
      <c r="D14" s="6">
        <f t="shared" ref="D14:D17" si="0">B14*C14</f>
        <v>0</v>
      </c>
      <c r="E14" s="6"/>
    </row>
    <row r="15" spans="1:9" s="36" customFormat="1">
      <c r="A15" s="6" t="s">
        <v>34</v>
      </c>
      <c r="B15" s="41"/>
      <c r="C15" s="6">
        <v>400</v>
      </c>
      <c r="D15" s="6">
        <f t="shared" si="0"/>
        <v>0</v>
      </c>
      <c r="E15" s="6"/>
    </row>
    <row r="16" spans="1:9" s="36" customFormat="1">
      <c r="A16" s="6" t="s">
        <v>35</v>
      </c>
      <c r="B16" s="41"/>
      <c r="C16" s="6">
        <v>150</v>
      </c>
      <c r="D16" s="6">
        <f t="shared" si="0"/>
        <v>0</v>
      </c>
      <c r="E16" s="6"/>
    </row>
    <row r="17" spans="1:5" s="36" customFormat="1">
      <c r="A17" s="6" t="s">
        <v>36</v>
      </c>
      <c r="B17" s="41"/>
      <c r="C17" s="6">
        <v>25</v>
      </c>
      <c r="D17" s="6">
        <f t="shared" si="0"/>
        <v>0</v>
      </c>
      <c r="E17" s="6"/>
    </row>
    <row r="18" spans="1:5">
      <c r="A18" s="10" t="s">
        <v>4</v>
      </c>
      <c r="B18" s="41"/>
      <c r="C18" s="7"/>
      <c r="D18" s="10">
        <f>SUM(D7:D17)</f>
        <v>0</v>
      </c>
      <c r="E18" s="7"/>
    </row>
    <row r="19" spans="1:5">
      <c r="A19" s="12"/>
      <c r="B19" s="45"/>
      <c r="C19" s="6"/>
      <c r="D19" s="6"/>
      <c r="E19" s="13"/>
    </row>
    <row r="20" spans="1:5">
      <c r="A20" s="9"/>
      <c r="B20" s="41"/>
      <c r="C20" s="6"/>
      <c r="D20" s="6"/>
      <c r="E20" s="6"/>
    </row>
    <row r="21" spans="1:5" s="4" customFormat="1">
      <c r="A21" s="10" t="s">
        <v>3</v>
      </c>
      <c r="B21" s="41"/>
      <c r="C21" s="7"/>
      <c r="D21" s="7"/>
      <c r="E21" s="7"/>
    </row>
    <row r="22" spans="1:5" s="4" customFormat="1">
      <c r="A22" s="7" t="s">
        <v>7</v>
      </c>
      <c r="B22" s="41"/>
      <c r="C22" s="7"/>
      <c r="D22" s="7"/>
      <c r="E22" s="7"/>
    </row>
    <row r="23" spans="1:5">
      <c r="A23" s="6" t="s">
        <v>16</v>
      </c>
      <c r="B23" s="41"/>
      <c r="C23" s="6">
        <v>200</v>
      </c>
      <c r="D23" s="6">
        <f t="shared" ref="D23:D29" si="1">B23*C23</f>
        <v>0</v>
      </c>
      <c r="E23" s="6"/>
    </row>
    <row r="24" spans="1:5">
      <c r="A24" s="6" t="s">
        <v>17</v>
      </c>
      <c r="B24" s="41"/>
      <c r="C24" s="6">
        <v>100</v>
      </c>
      <c r="D24" s="6">
        <f t="shared" si="1"/>
        <v>0</v>
      </c>
      <c r="E24" s="6"/>
    </row>
    <row r="25" spans="1:5" ht="34.799999999999997">
      <c r="A25" s="5" t="s">
        <v>18</v>
      </c>
      <c r="B25" s="41"/>
      <c r="C25" s="6">
        <v>10</v>
      </c>
      <c r="D25" s="6">
        <f t="shared" si="1"/>
        <v>0</v>
      </c>
      <c r="E25" s="6"/>
    </row>
    <row r="26" spans="1:5" s="4" customFormat="1" ht="34.799999999999997">
      <c r="A26" s="7" t="s">
        <v>8</v>
      </c>
      <c r="B26" s="41"/>
      <c r="C26" s="7">
        <v>100</v>
      </c>
      <c r="D26" s="7">
        <f t="shared" si="1"/>
        <v>0</v>
      </c>
      <c r="E26" s="7"/>
    </row>
    <row r="27" spans="1:5" s="4" customFormat="1">
      <c r="A27" s="7" t="s">
        <v>9</v>
      </c>
      <c r="B27" s="41"/>
      <c r="C27" s="7">
        <v>25</v>
      </c>
      <c r="D27" s="7">
        <f t="shared" si="1"/>
        <v>0</v>
      </c>
      <c r="E27" s="7"/>
    </row>
    <row r="28" spans="1:5" s="4" customFormat="1">
      <c r="A28" s="7" t="s">
        <v>10</v>
      </c>
      <c r="B28" s="41"/>
      <c r="C28" s="7">
        <v>200</v>
      </c>
      <c r="D28" s="7">
        <f t="shared" si="1"/>
        <v>0</v>
      </c>
      <c r="E28" s="7"/>
    </row>
    <row r="29" spans="1:5" s="4" customFormat="1" ht="34.799999999999997">
      <c r="A29" s="7" t="s">
        <v>47</v>
      </c>
      <c r="B29" s="41"/>
      <c r="C29" s="7">
        <v>75</v>
      </c>
      <c r="D29" s="7">
        <f t="shared" si="1"/>
        <v>0</v>
      </c>
      <c r="E29" s="7"/>
    </row>
    <row r="30" spans="1:5">
      <c r="A30" s="10" t="s">
        <v>4</v>
      </c>
      <c r="B30" s="41"/>
      <c r="C30" s="7"/>
      <c r="D30" s="10">
        <f>SUM(D22:D29)</f>
        <v>0</v>
      </c>
      <c r="E30" s="7"/>
    </row>
    <row r="31" spans="1:5" s="25" customFormat="1">
      <c r="A31" s="23"/>
      <c r="B31" s="46"/>
      <c r="C31" s="24"/>
      <c r="D31" s="23"/>
      <c r="E31" s="24"/>
    </row>
    <row r="32" spans="1:5" s="25" customFormat="1">
      <c r="A32" s="23"/>
      <c r="B32" s="46"/>
      <c r="C32" s="24"/>
      <c r="D32" s="23"/>
      <c r="E32" s="24"/>
    </row>
    <row r="33" spans="1:5">
      <c r="A33" s="9" t="s">
        <v>26</v>
      </c>
      <c r="B33" s="46"/>
      <c r="C33" s="6"/>
      <c r="D33" s="6"/>
      <c r="E33" s="6"/>
    </row>
    <row r="34" spans="1:5" s="4" customFormat="1" ht="34.799999999999997">
      <c r="A34" s="26" t="s">
        <v>40</v>
      </c>
      <c r="B34" s="41">
        <v>1</v>
      </c>
      <c r="C34" s="7">
        <v>50</v>
      </c>
      <c r="D34" s="7">
        <f t="shared" ref="D34:D43" si="2">B34*C34</f>
        <v>50</v>
      </c>
      <c r="E34" s="7"/>
    </row>
    <row r="35" spans="1:5" s="4" customFormat="1">
      <c r="A35" s="7" t="s">
        <v>43</v>
      </c>
      <c r="B35" s="41">
        <v>7</v>
      </c>
      <c r="C35" s="7">
        <v>10</v>
      </c>
      <c r="D35" s="7">
        <f t="shared" si="2"/>
        <v>70</v>
      </c>
      <c r="E35" s="7" t="s">
        <v>158</v>
      </c>
    </row>
    <row r="36" spans="1:5" s="4" customFormat="1" ht="34.799999999999997">
      <c r="A36" s="26" t="s">
        <v>41</v>
      </c>
      <c r="B36" s="41"/>
      <c r="C36" s="7">
        <v>10</v>
      </c>
      <c r="D36" s="7">
        <f t="shared" si="2"/>
        <v>0</v>
      </c>
      <c r="E36" s="7"/>
    </row>
    <row r="37" spans="1:5" s="4" customFormat="1" ht="34.799999999999997">
      <c r="A37" s="7" t="s">
        <v>42</v>
      </c>
      <c r="B37" s="41"/>
      <c r="C37" s="7">
        <v>10</v>
      </c>
      <c r="D37" s="7">
        <f t="shared" si="2"/>
        <v>0</v>
      </c>
      <c r="E37" s="7"/>
    </row>
    <row r="38" spans="1:5" s="4" customFormat="1" ht="34.799999999999997">
      <c r="A38" s="26" t="s">
        <v>44</v>
      </c>
      <c r="B38" s="41"/>
      <c r="C38" s="7">
        <v>5</v>
      </c>
      <c r="D38" s="7">
        <f t="shared" si="2"/>
        <v>0</v>
      </c>
      <c r="E38" s="7"/>
    </row>
    <row r="39" spans="1:5" s="4" customFormat="1">
      <c r="A39" s="7" t="s">
        <v>11</v>
      </c>
      <c r="B39" s="41"/>
      <c r="C39" s="7">
        <v>5</v>
      </c>
      <c r="D39" s="7">
        <f t="shared" si="2"/>
        <v>0</v>
      </c>
      <c r="E39" s="7"/>
    </row>
    <row r="40" spans="1:5" s="4" customFormat="1">
      <c r="A40" s="7" t="s">
        <v>45</v>
      </c>
      <c r="B40" s="7"/>
      <c r="C40" s="7">
        <v>100</v>
      </c>
      <c r="D40" s="7">
        <f t="shared" si="2"/>
        <v>0</v>
      </c>
      <c r="E40" s="7"/>
    </row>
    <row r="41" spans="1:5" s="31" customFormat="1">
      <c r="A41" s="30" t="s">
        <v>19</v>
      </c>
      <c r="B41" s="30"/>
      <c r="C41" s="30">
        <v>20</v>
      </c>
      <c r="D41" s="30">
        <f t="shared" si="2"/>
        <v>0</v>
      </c>
      <c r="E41" s="7"/>
    </row>
    <row r="42" spans="1:5" s="31" customFormat="1">
      <c r="A42" s="30" t="s">
        <v>20</v>
      </c>
      <c r="B42" s="30"/>
      <c r="C42" s="30">
        <v>20</v>
      </c>
      <c r="D42" s="30">
        <f t="shared" si="2"/>
        <v>0</v>
      </c>
      <c r="E42" s="30"/>
    </row>
    <row r="43" spans="1:5" s="4" customFormat="1">
      <c r="A43" s="7" t="s">
        <v>23</v>
      </c>
      <c r="B43" s="7"/>
      <c r="C43" s="7">
        <v>25</v>
      </c>
      <c r="D43" s="7">
        <f t="shared" si="2"/>
        <v>0</v>
      </c>
      <c r="E43" s="10"/>
    </row>
    <row r="44" spans="1:5" s="4" customFormat="1">
      <c r="A44" s="39" t="s">
        <v>0</v>
      </c>
      <c r="B44" s="41"/>
      <c r="C44" s="7"/>
      <c r="D44" s="10">
        <f>SUM(D34:D43)</f>
        <v>120</v>
      </c>
      <c r="E44" s="7"/>
    </row>
    <row r="45" spans="1:5" s="4" customFormat="1">
      <c r="A45" s="7"/>
      <c r="B45" s="41"/>
      <c r="C45" s="7"/>
      <c r="D45" s="10"/>
      <c r="E45" s="7"/>
    </row>
    <row r="46" spans="1:5" s="38" customFormat="1">
      <c r="A46" s="27" t="s">
        <v>30</v>
      </c>
      <c r="B46" s="47"/>
      <c r="C46" s="28"/>
      <c r="D46" s="37"/>
      <c r="E46" s="27"/>
    </row>
    <row r="47" spans="1:5" s="36" customFormat="1">
      <c r="A47" s="12" t="s">
        <v>219</v>
      </c>
      <c r="B47" s="48">
        <v>0</v>
      </c>
      <c r="C47" s="6"/>
      <c r="D47" s="35"/>
      <c r="E47" s="13"/>
    </row>
    <row r="48" spans="1:5" s="29" customFormat="1">
      <c r="A48" s="27"/>
      <c r="B48" s="47"/>
      <c r="C48" s="28"/>
      <c r="D48" s="28"/>
      <c r="E48" s="28"/>
    </row>
    <row r="49" spans="1:5">
      <c r="A49" s="6"/>
      <c r="B49" s="41"/>
      <c r="C49" s="6"/>
      <c r="D49" s="6"/>
      <c r="E49" s="6"/>
    </row>
    <row r="50" spans="1:5">
      <c r="A50" s="9" t="s">
        <v>15</v>
      </c>
      <c r="B50" s="41"/>
      <c r="C50" s="6"/>
      <c r="D50" s="6"/>
      <c r="E50" s="6"/>
    </row>
    <row r="51" spans="1:5" s="4" customFormat="1">
      <c r="A51" s="7" t="s">
        <v>12</v>
      </c>
      <c r="B51" s="41"/>
      <c r="C51" s="7"/>
      <c r="D51" s="7"/>
      <c r="E51" s="10"/>
    </row>
    <row r="52" spans="1:5">
      <c r="A52" s="15" t="s">
        <v>22</v>
      </c>
      <c r="B52" s="41"/>
      <c r="C52" s="6">
        <v>100</v>
      </c>
      <c r="D52" s="6">
        <f>B52*C52</f>
        <v>0</v>
      </c>
      <c r="E52" s="6"/>
    </row>
    <row r="53" spans="1:5">
      <c r="A53" s="15" t="s">
        <v>21</v>
      </c>
      <c r="B53" s="41"/>
      <c r="C53" s="6">
        <v>200</v>
      </c>
      <c r="D53" s="6">
        <f>B53*C53</f>
        <v>0</v>
      </c>
      <c r="E53" s="6"/>
    </row>
    <row r="54" spans="1:5" s="4" customFormat="1">
      <c r="A54" s="26" t="s">
        <v>31</v>
      </c>
      <c r="B54" s="41">
        <v>2</v>
      </c>
      <c r="C54" s="7">
        <v>25</v>
      </c>
      <c r="D54" s="7">
        <f>B54*C54</f>
        <v>50</v>
      </c>
      <c r="E54" s="7" t="s">
        <v>212</v>
      </c>
    </row>
    <row r="55" spans="1:5">
      <c r="A55" s="40" t="s">
        <v>38</v>
      </c>
      <c r="B55" s="41"/>
      <c r="C55" s="7"/>
      <c r="D55" s="10">
        <f>SUM(D52:D54)</f>
        <v>50</v>
      </c>
      <c r="E55" s="7"/>
    </row>
    <row r="56" spans="1:5">
      <c r="A56" s="20"/>
      <c r="B56" s="41"/>
      <c r="C56" s="6"/>
      <c r="D56" s="9"/>
      <c r="E56" s="6"/>
    </row>
    <row r="57" spans="1:5">
      <c r="A57" s="16" t="s">
        <v>5</v>
      </c>
      <c r="B57" s="41"/>
      <c r="C57" s="17" t="s">
        <v>5</v>
      </c>
      <c r="D57" s="17" t="s">
        <v>5</v>
      </c>
      <c r="E57" s="17" t="s">
        <v>5</v>
      </c>
    </row>
    <row r="58" spans="1:5">
      <c r="A58" s="9" t="s">
        <v>27</v>
      </c>
      <c r="B58" s="42"/>
      <c r="C58" s="9"/>
      <c r="D58" s="9">
        <f>D55+D47+D44+D30+D18</f>
        <v>170</v>
      </c>
      <c r="E58" s="18"/>
    </row>
  </sheetData>
  <pageMargins left="0.7" right="0.7" top="0.75" bottom="0.75" header="0.3" footer="0.3"/>
  <pageSetup paperSize="9" scale="59" fitToHeight="0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B7EB4-2DDA-4B3B-B066-F9C735A7F2D4}">
  <sheetPr>
    <tabColor theme="4" tint="-0.249977111117893"/>
    <pageSetUpPr fitToPage="1"/>
  </sheetPr>
  <dimension ref="A1:I72"/>
  <sheetViews>
    <sheetView topLeftCell="A63" workbookViewId="0">
      <selection activeCell="D6" sqref="D6"/>
    </sheetView>
  </sheetViews>
  <sheetFormatPr defaultColWidth="9.109375" defaultRowHeight="17.399999999999999"/>
  <cols>
    <col min="1" max="1" width="88.33203125" style="19" customWidth="1"/>
    <col min="2" max="2" width="10.33203125" style="43" customWidth="1"/>
    <col min="3" max="3" width="10.6640625" style="19" bestFit="1" customWidth="1"/>
    <col min="4" max="4" width="16.88671875" style="19" customWidth="1"/>
    <col min="5" max="5" width="69.77734375" style="19" customWidth="1"/>
    <col min="6" max="6" width="14.33203125" style="1" customWidth="1"/>
    <col min="7" max="16384" width="9.109375" style="1"/>
  </cols>
  <sheetData>
    <row r="1" spans="1:9" ht="22.8" customHeight="1">
      <c r="A1" s="32" t="s">
        <v>65</v>
      </c>
      <c r="B1" s="41"/>
      <c r="C1" s="6"/>
      <c r="D1" s="6"/>
      <c r="E1" s="6"/>
      <c r="F1" s="2"/>
      <c r="G1" s="2"/>
      <c r="H1" s="2"/>
      <c r="I1" s="2"/>
    </row>
    <row r="2" spans="1:9">
      <c r="A2" s="9"/>
      <c r="B2" s="10" t="s">
        <v>2</v>
      </c>
      <c r="C2" s="10" t="s">
        <v>1</v>
      </c>
      <c r="D2" s="10" t="s">
        <v>0</v>
      </c>
      <c r="E2" s="14" t="s">
        <v>24</v>
      </c>
    </row>
    <row r="3" spans="1:9" ht="34.799999999999997">
      <c r="A3" s="8" t="s">
        <v>37</v>
      </c>
      <c r="B3" s="41" t="s">
        <v>143</v>
      </c>
      <c r="C3" s="6"/>
      <c r="D3" s="6"/>
      <c r="E3" s="6"/>
      <c r="F3" s="2"/>
      <c r="G3" s="2"/>
      <c r="H3" s="2"/>
      <c r="I3" s="2"/>
    </row>
    <row r="4" spans="1:9" ht="20.25" customHeight="1">
      <c r="A4" s="8" t="s">
        <v>25</v>
      </c>
      <c r="B4" s="41">
        <v>28</v>
      </c>
      <c r="C4" s="6"/>
      <c r="D4" s="6"/>
      <c r="E4" s="6"/>
      <c r="F4" s="2"/>
      <c r="G4" s="2"/>
      <c r="H4" s="2"/>
      <c r="I4" s="2"/>
    </row>
    <row r="6" spans="1:9" s="4" customFormat="1">
      <c r="A6" s="10" t="s">
        <v>6</v>
      </c>
      <c r="B6" s="42"/>
      <c r="C6" s="10"/>
      <c r="D6" s="10"/>
      <c r="E6" s="10"/>
      <c r="F6" s="21"/>
      <c r="G6" s="21"/>
      <c r="H6" s="21"/>
      <c r="I6" s="21"/>
    </row>
    <row r="7" spans="1:9" s="4" customFormat="1">
      <c r="A7" s="7" t="s">
        <v>28</v>
      </c>
      <c r="B7" s="44"/>
      <c r="C7" s="3"/>
      <c r="D7" s="3"/>
      <c r="E7" s="3"/>
      <c r="F7" s="22"/>
    </row>
    <row r="8" spans="1:9">
      <c r="A8" s="127" t="s">
        <v>13</v>
      </c>
      <c r="B8" s="41"/>
      <c r="C8" s="6"/>
      <c r="D8" s="6"/>
      <c r="E8" s="11"/>
    </row>
    <row r="9" spans="1:9" s="38" customFormat="1">
      <c r="A9" s="37"/>
      <c r="B9" s="120">
        <v>1</v>
      </c>
      <c r="C9" s="37">
        <v>300</v>
      </c>
      <c r="D9" s="37">
        <f>B9*C9</f>
        <v>300</v>
      </c>
      <c r="E9" s="121" t="s">
        <v>225</v>
      </c>
    </row>
    <row r="10" spans="1:9" s="38" customFormat="1">
      <c r="A10" s="37"/>
      <c r="B10" s="120">
        <v>1</v>
      </c>
      <c r="C10" s="37">
        <v>300</v>
      </c>
      <c r="D10" s="37">
        <f t="shared" ref="D10:D12" si="0">B10*C10</f>
        <v>300</v>
      </c>
      <c r="E10" s="121" t="s">
        <v>225</v>
      </c>
    </row>
    <row r="11" spans="1:9" s="38" customFormat="1">
      <c r="A11" s="37"/>
      <c r="B11" s="120">
        <v>1</v>
      </c>
      <c r="C11" s="37">
        <v>300</v>
      </c>
      <c r="D11" s="37">
        <f t="shared" si="0"/>
        <v>300</v>
      </c>
      <c r="E11" s="121" t="s">
        <v>226</v>
      </c>
    </row>
    <row r="12" spans="1:9" s="38" customFormat="1" ht="34.799999999999997">
      <c r="A12" s="37"/>
      <c r="B12" s="120">
        <v>0.8</v>
      </c>
      <c r="C12" s="37">
        <v>450</v>
      </c>
      <c r="D12" s="37">
        <f t="shared" si="0"/>
        <v>360</v>
      </c>
      <c r="E12" s="121" t="s">
        <v>227</v>
      </c>
    </row>
    <row r="13" spans="1:9" s="126" customFormat="1" ht="34.799999999999997">
      <c r="A13" s="122"/>
      <c r="B13" s="124">
        <v>0.25</v>
      </c>
      <c r="C13" s="122">
        <v>450</v>
      </c>
      <c r="D13" s="122">
        <f>B13*C13</f>
        <v>112.5</v>
      </c>
      <c r="E13" s="122" t="s">
        <v>280</v>
      </c>
    </row>
    <row r="14" spans="1:9" s="126" customFormat="1">
      <c r="A14" s="122" t="s">
        <v>228</v>
      </c>
      <c r="B14" s="124"/>
      <c r="C14" s="122"/>
      <c r="D14" s="123">
        <f>SUM(D9:D12)</f>
        <v>1260</v>
      </c>
      <c r="E14" s="125"/>
    </row>
    <row r="15" spans="1:9" s="38" customFormat="1">
      <c r="A15" s="37"/>
      <c r="B15" s="120"/>
      <c r="C15" s="37"/>
      <c r="D15" s="37"/>
      <c r="E15" s="121"/>
    </row>
    <row r="16" spans="1:9">
      <c r="A16" s="127" t="s">
        <v>14</v>
      </c>
      <c r="B16" s="41"/>
      <c r="C16" s="6"/>
      <c r="D16" s="6"/>
      <c r="E16" s="6"/>
    </row>
    <row r="17" spans="1:5" s="126" customFormat="1" ht="52.8" customHeight="1">
      <c r="A17" s="122"/>
      <c r="B17" s="124">
        <v>0.8</v>
      </c>
      <c r="C17" s="122">
        <f>150*1.5</f>
        <v>225</v>
      </c>
      <c r="D17" s="122">
        <f>B17*C17</f>
        <v>180</v>
      </c>
      <c r="E17" s="122" t="s">
        <v>279</v>
      </c>
    </row>
    <row r="19" spans="1:5" s="129" customFormat="1">
      <c r="A19" s="123" t="s">
        <v>228</v>
      </c>
      <c r="B19" s="128"/>
      <c r="C19" s="123"/>
      <c r="D19" s="123">
        <f>SUM(D17:D18)</f>
        <v>180</v>
      </c>
      <c r="E19" s="123"/>
    </row>
    <row r="20" spans="1:5">
      <c r="A20" s="6"/>
      <c r="B20" s="41"/>
      <c r="C20" s="6"/>
      <c r="D20" s="6"/>
      <c r="E20" s="6"/>
    </row>
    <row r="21" spans="1:5">
      <c r="A21" s="6"/>
      <c r="B21" s="41"/>
      <c r="C21" s="6"/>
      <c r="D21" s="6"/>
      <c r="E21" s="6"/>
    </row>
    <row r="22" spans="1:5">
      <c r="A22" s="6" t="s">
        <v>214</v>
      </c>
      <c r="B22" s="41">
        <v>1</v>
      </c>
      <c r="C22" s="6">
        <v>75</v>
      </c>
      <c r="D22" s="6">
        <f>B22*C22</f>
        <v>75</v>
      </c>
      <c r="E22" s="121" t="s">
        <v>277</v>
      </c>
    </row>
    <row r="23" spans="1:5">
      <c r="A23" s="6"/>
      <c r="B23" s="41">
        <v>1</v>
      </c>
      <c r="C23" s="6">
        <v>75</v>
      </c>
      <c r="D23" s="6">
        <f>C23*B23</f>
        <v>75</v>
      </c>
      <c r="E23" s="121" t="s">
        <v>278</v>
      </c>
    </row>
    <row r="24" spans="1:5">
      <c r="A24" s="6" t="s">
        <v>215</v>
      </c>
      <c r="B24" s="41"/>
      <c r="C24" s="6">
        <v>25</v>
      </c>
      <c r="D24" s="6">
        <f>B24*C24</f>
        <v>0</v>
      </c>
      <c r="E24" s="6"/>
    </row>
    <row r="25" spans="1:5" s="34" customFormat="1">
      <c r="A25" s="7" t="s">
        <v>29</v>
      </c>
      <c r="B25" s="41"/>
      <c r="C25" s="7"/>
      <c r="D25" s="33"/>
      <c r="E25" s="7"/>
    </row>
    <row r="26" spans="1:5" s="36" customFormat="1">
      <c r="A26" s="6" t="s">
        <v>32</v>
      </c>
      <c r="B26" s="41"/>
      <c r="C26" s="6">
        <v>300</v>
      </c>
      <c r="D26" s="6">
        <f>B26*C26</f>
        <v>0</v>
      </c>
      <c r="E26" s="6"/>
    </row>
    <row r="27" spans="1:5" s="36" customFormat="1">
      <c r="A27" s="6" t="s">
        <v>33</v>
      </c>
      <c r="B27" s="41"/>
      <c r="C27" s="6">
        <v>350</v>
      </c>
      <c r="D27" s="6">
        <f t="shared" ref="D27:D30" si="1">B27*C27</f>
        <v>0</v>
      </c>
      <c r="E27" s="6"/>
    </row>
    <row r="28" spans="1:5" s="36" customFormat="1">
      <c r="A28" s="6" t="s">
        <v>34</v>
      </c>
      <c r="B28" s="41">
        <v>1</v>
      </c>
      <c r="C28" s="6">
        <v>400</v>
      </c>
      <c r="D28" s="6">
        <f t="shared" si="1"/>
        <v>400</v>
      </c>
      <c r="E28" s="6"/>
    </row>
    <row r="29" spans="1:5" s="36" customFormat="1">
      <c r="A29" s="6" t="s">
        <v>35</v>
      </c>
      <c r="B29" s="41"/>
      <c r="C29" s="6">
        <v>150</v>
      </c>
      <c r="D29" s="6">
        <f t="shared" si="1"/>
        <v>0</v>
      </c>
      <c r="E29" s="6"/>
    </row>
    <row r="30" spans="1:5" s="36" customFormat="1">
      <c r="A30" s="6" t="s">
        <v>36</v>
      </c>
      <c r="B30" s="41"/>
      <c r="C30" s="6">
        <v>25</v>
      </c>
      <c r="D30" s="6">
        <f t="shared" si="1"/>
        <v>0</v>
      </c>
      <c r="E30" s="6"/>
    </row>
    <row r="31" spans="1:5">
      <c r="A31" s="10" t="s">
        <v>4</v>
      </c>
      <c r="B31" s="41"/>
      <c r="C31" s="7"/>
      <c r="D31" s="10">
        <f>D30+D29+D28+D27+D26+D24+D22+D23+D19+D14</f>
        <v>1990</v>
      </c>
      <c r="E31" s="7"/>
    </row>
    <row r="32" spans="1:5">
      <c r="A32" s="12"/>
      <c r="B32" s="45"/>
      <c r="C32" s="6"/>
      <c r="D32" s="6"/>
      <c r="E32" s="13"/>
    </row>
    <row r="33" spans="1:5">
      <c r="A33" s="9"/>
      <c r="B33" s="41"/>
      <c r="C33" s="6"/>
      <c r="D33" s="6"/>
      <c r="E33" s="6"/>
    </row>
    <row r="34" spans="1:5" s="4" customFormat="1">
      <c r="A34" s="10" t="s">
        <v>3</v>
      </c>
      <c r="B34" s="41"/>
      <c r="C34" s="7"/>
      <c r="D34" s="7"/>
      <c r="E34" s="7"/>
    </row>
    <row r="35" spans="1:5" s="4" customFormat="1">
      <c r="A35" s="7" t="s">
        <v>7</v>
      </c>
      <c r="B35" s="41"/>
      <c r="C35" s="7"/>
      <c r="D35" s="7"/>
      <c r="E35" s="7"/>
    </row>
    <row r="36" spans="1:5" ht="34.799999999999997">
      <c r="A36" s="6" t="s">
        <v>16</v>
      </c>
      <c r="B36" s="41">
        <v>0.25</v>
      </c>
      <c r="C36" s="6">
        <f>1.5*200</f>
        <v>300</v>
      </c>
      <c r="D36" s="6">
        <f t="shared" ref="D36:D43" si="2">B36*C36</f>
        <v>75</v>
      </c>
      <c r="E36" s="132" t="s">
        <v>230</v>
      </c>
    </row>
    <row r="37" spans="1:5">
      <c r="A37" s="6" t="s">
        <v>17</v>
      </c>
      <c r="B37" s="41"/>
      <c r="C37" s="6">
        <v>100</v>
      </c>
      <c r="D37" s="6">
        <f t="shared" si="2"/>
        <v>0</v>
      </c>
      <c r="E37" s="6"/>
    </row>
    <row r="38" spans="1:5" ht="34.799999999999997">
      <c r="A38" s="5" t="s">
        <v>18</v>
      </c>
      <c r="B38" s="41">
        <v>1</v>
      </c>
      <c r="C38" s="6">
        <v>10</v>
      </c>
      <c r="D38" s="6">
        <f t="shared" si="2"/>
        <v>10</v>
      </c>
      <c r="E38" s="62">
        <v>44352</v>
      </c>
    </row>
    <row r="39" spans="1:5" s="4" customFormat="1" ht="34.799999999999997">
      <c r="A39" s="7" t="s">
        <v>8</v>
      </c>
      <c r="B39" s="41"/>
      <c r="C39" s="7"/>
      <c r="D39" s="7"/>
      <c r="E39" s="63"/>
    </row>
    <row r="40" spans="1:5" s="34" customFormat="1">
      <c r="A40" s="131"/>
      <c r="B40" s="133"/>
      <c r="C40" s="133"/>
      <c r="D40" s="134"/>
      <c r="E40" s="130"/>
    </row>
    <row r="41" spans="1:5" s="4" customFormat="1">
      <c r="A41" s="7" t="s">
        <v>9</v>
      </c>
      <c r="B41" s="41">
        <v>1</v>
      </c>
      <c r="C41" s="7">
        <v>25</v>
      </c>
      <c r="D41" s="7">
        <f t="shared" si="2"/>
        <v>25</v>
      </c>
      <c r="E41" s="7" t="s">
        <v>155</v>
      </c>
    </row>
    <row r="42" spans="1:5" s="4" customFormat="1">
      <c r="A42" s="7" t="s">
        <v>10</v>
      </c>
      <c r="B42" s="41"/>
      <c r="C42" s="7">
        <v>200</v>
      </c>
      <c r="D42" s="7">
        <f t="shared" si="2"/>
        <v>0</v>
      </c>
      <c r="E42" s="7"/>
    </row>
    <row r="43" spans="1:5" s="4" customFormat="1" ht="34.799999999999997">
      <c r="A43" s="7" t="s">
        <v>47</v>
      </c>
      <c r="B43" s="41"/>
      <c r="C43" s="7">
        <v>75</v>
      </c>
      <c r="D43" s="7">
        <f t="shared" si="2"/>
        <v>0</v>
      </c>
      <c r="E43" s="7"/>
    </row>
    <row r="44" spans="1:5">
      <c r="A44" s="10" t="s">
        <v>4</v>
      </c>
      <c r="B44" s="41"/>
      <c r="C44" s="7"/>
      <c r="D44" s="10">
        <f>D43+D42+D41+D40+D38+D37+D36</f>
        <v>110</v>
      </c>
      <c r="E44" s="7"/>
    </row>
    <row r="45" spans="1:5" s="25" customFormat="1">
      <c r="A45" s="23"/>
      <c r="B45" s="46"/>
      <c r="C45" s="24"/>
      <c r="D45" s="23"/>
      <c r="E45" s="24"/>
    </row>
    <row r="46" spans="1:5" s="25" customFormat="1">
      <c r="A46" s="23"/>
      <c r="B46" s="46"/>
      <c r="C46" s="24"/>
      <c r="D46" s="23"/>
      <c r="E46" s="24"/>
    </row>
    <row r="47" spans="1:5">
      <c r="A47" s="9" t="s">
        <v>26</v>
      </c>
      <c r="B47" s="46"/>
      <c r="C47" s="6"/>
      <c r="D47" s="6"/>
      <c r="E47" s="6"/>
    </row>
    <row r="48" spans="1:5" s="4" customFormat="1" ht="34.799999999999997">
      <c r="A48" s="26" t="s">
        <v>40</v>
      </c>
      <c r="B48" s="41">
        <v>2</v>
      </c>
      <c r="C48" s="7">
        <v>50</v>
      </c>
      <c r="D48" s="7">
        <f t="shared" ref="D48:D57" si="3">B48*C48</f>
        <v>100</v>
      </c>
      <c r="E48" s="7"/>
    </row>
    <row r="49" spans="1:5" s="4" customFormat="1">
      <c r="A49" s="7" t="s">
        <v>43</v>
      </c>
      <c r="B49" s="41">
        <v>7</v>
      </c>
      <c r="C49" s="7">
        <v>10</v>
      </c>
      <c r="D49" s="7">
        <f t="shared" si="3"/>
        <v>70</v>
      </c>
      <c r="E49" s="7" t="s">
        <v>156</v>
      </c>
    </row>
    <row r="50" spans="1:5" s="4" customFormat="1" ht="34.799999999999997">
      <c r="A50" s="26" t="s">
        <v>41</v>
      </c>
      <c r="B50" s="41"/>
      <c r="C50" s="7">
        <v>10</v>
      </c>
      <c r="D50" s="7">
        <f t="shared" si="3"/>
        <v>0</v>
      </c>
      <c r="E50" s="7"/>
    </row>
    <row r="51" spans="1:5" s="4" customFormat="1" ht="34.799999999999997">
      <c r="A51" s="7" t="s">
        <v>42</v>
      </c>
      <c r="B51" s="41">
        <v>2</v>
      </c>
      <c r="C51" s="7">
        <v>10</v>
      </c>
      <c r="D51" s="7">
        <f t="shared" si="3"/>
        <v>20</v>
      </c>
      <c r="E51" s="7" t="s">
        <v>157</v>
      </c>
    </row>
    <row r="52" spans="1:5" s="4" customFormat="1" ht="34.799999999999997">
      <c r="A52" s="26" t="s">
        <v>44</v>
      </c>
      <c r="B52" s="41"/>
      <c r="C52" s="7">
        <v>5</v>
      </c>
      <c r="D52" s="7">
        <f t="shared" si="3"/>
        <v>0</v>
      </c>
      <c r="E52" s="7"/>
    </row>
    <row r="53" spans="1:5" s="4" customFormat="1">
      <c r="A53" s="7" t="s">
        <v>11</v>
      </c>
      <c r="B53" s="41"/>
      <c r="C53" s="7">
        <v>5</v>
      </c>
      <c r="D53" s="7">
        <f t="shared" si="3"/>
        <v>0</v>
      </c>
      <c r="E53" s="7"/>
    </row>
    <row r="54" spans="1:5" s="4" customFormat="1">
      <c r="A54" s="7" t="s">
        <v>45</v>
      </c>
      <c r="B54" s="7">
        <v>0</v>
      </c>
      <c r="C54" s="7">
        <v>100</v>
      </c>
      <c r="D54" s="7">
        <f t="shared" si="3"/>
        <v>0</v>
      </c>
      <c r="E54" s="7"/>
    </row>
    <row r="55" spans="1:5" s="31" customFormat="1">
      <c r="A55" s="30" t="s">
        <v>19</v>
      </c>
      <c r="B55" s="30">
        <v>1</v>
      </c>
      <c r="C55" s="30">
        <v>20</v>
      </c>
      <c r="D55" s="30">
        <f t="shared" si="3"/>
        <v>20</v>
      </c>
      <c r="E55" s="7"/>
    </row>
    <row r="56" spans="1:5" s="31" customFormat="1">
      <c r="A56" s="30" t="s">
        <v>20</v>
      </c>
      <c r="B56" s="30"/>
      <c r="C56" s="30">
        <v>20</v>
      </c>
      <c r="D56" s="30">
        <f t="shared" si="3"/>
        <v>0</v>
      </c>
      <c r="E56" s="30"/>
    </row>
    <row r="57" spans="1:5" s="4" customFormat="1">
      <c r="A57" s="7" t="s">
        <v>23</v>
      </c>
      <c r="B57" s="7">
        <v>1</v>
      </c>
      <c r="C57" s="7">
        <v>25</v>
      </c>
      <c r="D57" s="7">
        <f t="shared" si="3"/>
        <v>25</v>
      </c>
      <c r="E57" s="10"/>
    </row>
    <row r="58" spans="1:5" s="4" customFormat="1">
      <c r="A58" s="39" t="s">
        <v>0</v>
      </c>
      <c r="B58" s="41"/>
      <c r="C58" s="7"/>
      <c r="D58" s="10">
        <f>SUM(D48:D57)</f>
        <v>235</v>
      </c>
      <c r="E58" s="7"/>
    </row>
    <row r="59" spans="1:5" s="4" customFormat="1">
      <c r="A59" s="7"/>
      <c r="B59" s="41"/>
      <c r="C59" s="7"/>
      <c r="D59" s="10"/>
      <c r="E59" s="7"/>
    </row>
    <row r="60" spans="1:5" s="38" customFormat="1">
      <c r="A60" s="27" t="s">
        <v>30</v>
      </c>
      <c r="B60" s="47" t="s">
        <v>142</v>
      </c>
      <c r="C60" s="28"/>
      <c r="D60" s="37"/>
      <c r="E60" s="27"/>
    </row>
    <row r="61" spans="1:5" s="36" customFormat="1">
      <c r="A61" s="12" t="s">
        <v>219</v>
      </c>
      <c r="B61" s="48"/>
      <c r="C61" s="6"/>
      <c r="D61" s="35"/>
      <c r="E61" s="135" t="s">
        <v>229</v>
      </c>
    </row>
    <row r="62" spans="1:5" s="29" customFormat="1">
      <c r="A62" s="27"/>
      <c r="B62" s="47"/>
      <c r="C62" s="28"/>
      <c r="D62" s="28"/>
      <c r="E62" s="28"/>
    </row>
    <row r="63" spans="1:5">
      <c r="A63" s="6"/>
      <c r="B63" s="41"/>
      <c r="C63" s="6"/>
      <c r="D63" s="6"/>
      <c r="E63" s="6"/>
    </row>
    <row r="64" spans="1:5">
      <c r="A64" s="9" t="s">
        <v>15</v>
      </c>
      <c r="B64" s="41"/>
      <c r="C64" s="6"/>
      <c r="D64" s="6"/>
      <c r="E64" s="6"/>
    </row>
    <row r="65" spans="1:5" s="4" customFormat="1">
      <c r="A65" s="7" t="s">
        <v>12</v>
      </c>
      <c r="B65" s="41"/>
      <c r="C65" s="7"/>
      <c r="D65" s="7"/>
      <c r="E65" s="10"/>
    </row>
    <row r="66" spans="1:5">
      <c r="A66" s="15" t="s">
        <v>22</v>
      </c>
      <c r="B66" s="41"/>
      <c r="C66" s="6">
        <v>100</v>
      </c>
      <c r="D66" s="6">
        <f>B66*C66</f>
        <v>0</v>
      </c>
      <c r="E66" s="6"/>
    </row>
    <row r="67" spans="1:5">
      <c r="A67" s="15" t="s">
        <v>21</v>
      </c>
      <c r="B67" s="41"/>
      <c r="C67" s="6">
        <v>200</v>
      </c>
      <c r="D67" s="6">
        <f>B67*C67</f>
        <v>0</v>
      </c>
      <c r="E67" s="6"/>
    </row>
    <row r="68" spans="1:5" s="4" customFormat="1">
      <c r="A68" s="26" t="s">
        <v>31</v>
      </c>
      <c r="B68" s="41">
        <v>2</v>
      </c>
      <c r="C68" s="7">
        <v>25</v>
      </c>
      <c r="D68" s="7">
        <f>B68*C68</f>
        <v>50</v>
      </c>
      <c r="E68" s="7" t="s">
        <v>213</v>
      </c>
    </row>
    <row r="69" spans="1:5">
      <c r="A69" s="40" t="s">
        <v>38</v>
      </c>
      <c r="B69" s="41"/>
      <c r="C69" s="7"/>
      <c r="D69" s="10">
        <f>SUM(D66:D68)</f>
        <v>50</v>
      </c>
      <c r="E69" s="7"/>
    </row>
    <row r="70" spans="1:5">
      <c r="A70" s="20"/>
      <c r="B70" s="41"/>
      <c r="C70" s="6"/>
      <c r="D70" s="9"/>
      <c r="E70" s="6"/>
    </row>
    <row r="71" spans="1:5">
      <c r="A71" s="16" t="s">
        <v>5</v>
      </c>
      <c r="B71" s="41"/>
      <c r="C71" s="17" t="s">
        <v>5</v>
      </c>
      <c r="D71" s="17" t="s">
        <v>5</v>
      </c>
      <c r="E71" s="17" t="s">
        <v>5</v>
      </c>
    </row>
    <row r="72" spans="1:5">
      <c r="A72" s="9" t="s">
        <v>27</v>
      </c>
      <c r="B72" s="42"/>
      <c r="C72" s="9"/>
      <c r="D72" s="9">
        <f>D69+D61+D58+D44+D31</f>
        <v>2385</v>
      </c>
      <c r="E72" s="18"/>
    </row>
  </sheetData>
  <pageMargins left="0.7" right="0.7" top="0.75" bottom="0.75" header="0.3" footer="0.3"/>
  <pageSetup paperSize="9" scale="57" fitToHeight="0" orientation="landscape" verticalDpi="12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8C899-5A5B-424E-9463-5995F7B4F307}">
  <sheetPr>
    <tabColor theme="4" tint="-0.249977111117893"/>
    <pageSetUpPr fitToPage="1"/>
  </sheetPr>
  <dimension ref="A1:I59"/>
  <sheetViews>
    <sheetView zoomScale="75" zoomScaleNormal="75" workbookViewId="0">
      <selection activeCell="A25" sqref="A25"/>
    </sheetView>
  </sheetViews>
  <sheetFormatPr defaultColWidth="9.109375" defaultRowHeight="17.399999999999999"/>
  <cols>
    <col min="1" max="1" width="88.33203125" style="19" customWidth="1"/>
    <col min="2" max="2" width="10.33203125" style="43" customWidth="1"/>
    <col min="3" max="3" width="10.6640625" style="19" bestFit="1" customWidth="1"/>
    <col min="4" max="4" width="11.33203125" style="19" customWidth="1"/>
    <col min="5" max="5" width="63" style="19" customWidth="1"/>
    <col min="6" max="6" width="14.33203125" style="1" customWidth="1"/>
    <col min="7" max="16384" width="9.109375" style="1"/>
  </cols>
  <sheetData>
    <row r="1" spans="1:9" ht="22.8" customHeight="1">
      <c r="A1" s="32" t="s">
        <v>66</v>
      </c>
      <c r="B1" s="41"/>
      <c r="C1" s="6"/>
      <c r="D1" s="6"/>
      <c r="E1" s="6"/>
      <c r="F1" s="2"/>
      <c r="G1" s="2"/>
      <c r="H1" s="2"/>
      <c r="I1" s="2"/>
    </row>
    <row r="2" spans="1:9">
      <c r="A2" s="9"/>
      <c r="B2" s="10" t="s">
        <v>2</v>
      </c>
      <c r="C2" s="10" t="s">
        <v>1</v>
      </c>
      <c r="D2" s="10" t="s">
        <v>0</v>
      </c>
      <c r="E2" s="14" t="s">
        <v>24</v>
      </c>
    </row>
    <row r="3" spans="1:9" ht="34.799999999999997">
      <c r="A3" s="8" t="s">
        <v>37</v>
      </c>
      <c r="B3" s="41"/>
      <c r="C3" s="6"/>
      <c r="D3" s="6"/>
      <c r="E3" s="6"/>
      <c r="F3" s="2"/>
      <c r="G3" s="2"/>
      <c r="H3" s="2"/>
      <c r="I3" s="2"/>
    </row>
    <row r="4" spans="1:9" ht="20.25" customHeight="1">
      <c r="A4" s="8" t="s">
        <v>25</v>
      </c>
      <c r="B4" s="41">
        <v>48</v>
      </c>
      <c r="C4" s="6"/>
      <c r="D4" s="6"/>
      <c r="E4" s="6"/>
      <c r="F4" s="2"/>
      <c r="G4" s="2"/>
      <c r="H4" s="2"/>
      <c r="I4" s="2"/>
    </row>
    <row r="6" spans="1:9" s="4" customFormat="1">
      <c r="A6" s="10" t="s">
        <v>6</v>
      </c>
      <c r="B6" s="42"/>
      <c r="C6" s="10"/>
      <c r="D6" s="10"/>
      <c r="E6" s="10"/>
      <c r="F6" s="21"/>
      <c r="G6" s="21"/>
      <c r="H6" s="21"/>
      <c r="I6" s="21"/>
    </row>
    <row r="7" spans="1:9" s="4" customFormat="1">
      <c r="A7" s="7" t="s">
        <v>28</v>
      </c>
      <c r="B7" s="44"/>
      <c r="C7" s="3"/>
      <c r="D7" s="3"/>
      <c r="E7" s="3"/>
      <c r="F7" s="22"/>
    </row>
    <row r="8" spans="1:9">
      <c r="A8" s="6" t="s">
        <v>13</v>
      </c>
      <c r="B8" s="41"/>
      <c r="C8" s="6">
        <v>300</v>
      </c>
      <c r="D8" s="6">
        <f>B8*C8</f>
        <v>0</v>
      </c>
      <c r="E8" s="11"/>
    </row>
    <row r="9" spans="1:9">
      <c r="A9" s="6" t="s">
        <v>14</v>
      </c>
      <c r="B9" s="41"/>
      <c r="C9" s="6">
        <v>150</v>
      </c>
      <c r="D9" s="6">
        <f>B9*C9</f>
        <v>0</v>
      </c>
      <c r="E9" s="6"/>
    </row>
    <row r="10" spans="1:9">
      <c r="A10" s="6" t="s">
        <v>214</v>
      </c>
      <c r="B10" s="41"/>
      <c r="C10" s="6">
        <v>75</v>
      </c>
      <c r="D10" s="6">
        <f>B10*C10</f>
        <v>0</v>
      </c>
      <c r="E10" s="6"/>
    </row>
    <row r="11" spans="1:9">
      <c r="A11" s="6" t="s">
        <v>215</v>
      </c>
      <c r="B11" s="41"/>
      <c r="C11" s="6">
        <v>25</v>
      </c>
      <c r="D11" s="6">
        <f>B11*C11</f>
        <v>0</v>
      </c>
      <c r="E11" s="6"/>
    </row>
    <row r="12" spans="1:9" s="34" customFormat="1">
      <c r="A12" s="7" t="s">
        <v>29</v>
      </c>
      <c r="B12" s="41"/>
      <c r="C12" s="7"/>
      <c r="D12" s="33"/>
      <c r="E12" s="7"/>
    </row>
    <row r="13" spans="1:9" s="36" customFormat="1">
      <c r="A13" s="6" t="s">
        <v>32</v>
      </c>
      <c r="B13" s="41"/>
      <c r="C13" s="6">
        <v>300</v>
      </c>
      <c r="D13" s="6">
        <f>B13*C13</f>
        <v>0</v>
      </c>
      <c r="E13" s="6"/>
    </row>
    <row r="14" spans="1:9" s="36" customFormat="1">
      <c r="A14" s="6" t="s">
        <v>33</v>
      </c>
      <c r="B14" s="41"/>
      <c r="C14" s="6">
        <v>350</v>
      </c>
      <c r="D14" s="6">
        <f t="shared" ref="D14:D17" si="0">B14*C14</f>
        <v>0</v>
      </c>
      <c r="E14" s="6"/>
    </row>
    <row r="15" spans="1:9" s="36" customFormat="1">
      <c r="A15" s="6" t="s">
        <v>34</v>
      </c>
      <c r="B15" s="41"/>
      <c r="C15" s="6">
        <v>400</v>
      </c>
      <c r="D15" s="6">
        <f t="shared" si="0"/>
        <v>0</v>
      </c>
      <c r="E15" s="6"/>
    </row>
    <row r="16" spans="1:9" s="36" customFormat="1">
      <c r="A16" s="6" t="s">
        <v>35</v>
      </c>
      <c r="B16" s="41"/>
      <c r="C16" s="6">
        <v>150</v>
      </c>
      <c r="D16" s="6">
        <f t="shared" si="0"/>
        <v>0</v>
      </c>
      <c r="E16" s="6"/>
    </row>
    <row r="17" spans="1:5" s="36" customFormat="1">
      <c r="A17" s="6" t="s">
        <v>36</v>
      </c>
      <c r="B17" s="41"/>
      <c r="C17" s="6">
        <v>25</v>
      </c>
      <c r="D17" s="6">
        <f t="shared" si="0"/>
        <v>0</v>
      </c>
      <c r="E17" s="6"/>
    </row>
    <row r="18" spans="1:5">
      <c r="A18" s="10" t="s">
        <v>4</v>
      </c>
      <c r="B18" s="41"/>
      <c r="C18" s="7"/>
      <c r="D18" s="10">
        <f>SUM(D7:D17)</f>
        <v>0</v>
      </c>
      <c r="E18" s="7"/>
    </row>
    <row r="19" spans="1:5">
      <c r="A19" s="12"/>
      <c r="B19" s="45"/>
      <c r="C19" s="6"/>
      <c r="D19" s="6"/>
      <c r="E19" s="13"/>
    </row>
    <row r="20" spans="1:5">
      <c r="A20" s="9"/>
      <c r="B20" s="41"/>
      <c r="C20" s="6"/>
      <c r="D20" s="6"/>
      <c r="E20" s="6"/>
    </row>
    <row r="21" spans="1:5" s="4" customFormat="1">
      <c r="A21" s="10" t="s">
        <v>3</v>
      </c>
      <c r="B21" s="41"/>
      <c r="C21" s="7"/>
      <c r="D21" s="7"/>
      <c r="E21" s="7"/>
    </row>
    <row r="22" spans="1:5" s="4" customFormat="1">
      <c r="A22" s="7" t="s">
        <v>7</v>
      </c>
      <c r="B22" s="41"/>
      <c r="C22" s="7"/>
      <c r="D22" s="7"/>
      <c r="E22" s="7"/>
    </row>
    <row r="23" spans="1:5">
      <c r="A23" s="6" t="s">
        <v>16</v>
      </c>
      <c r="B23" s="41"/>
      <c r="C23" s="6">
        <v>200</v>
      </c>
      <c r="D23" s="6">
        <f t="shared" ref="D23:D29" si="1">B23*C23</f>
        <v>0</v>
      </c>
      <c r="E23" s="6"/>
    </row>
    <row r="24" spans="1:5">
      <c r="A24" s="6" t="s">
        <v>17</v>
      </c>
      <c r="B24" s="41"/>
      <c r="C24" s="6">
        <v>100</v>
      </c>
      <c r="D24" s="6">
        <f t="shared" si="1"/>
        <v>0</v>
      </c>
      <c r="E24" s="6"/>
    </row>
    <row r="25" spans="1:5" ht="34.799999999999997">
      <c r="A25" s="5" t="s">
        <v>18</v>
      </c>
      <c r="B25" s="41"/>
      <c r="C25" s="6">
        <v>10</v>
      </c>
      <c r="D25" s="6">
        <f t="shared" si="1"/>
        <v>0</v>
      </c>
      <c r="E25" s="6"/>
    </row>
    <row r="26" spans="1:5" s="4" customFormat="1" ht="34.799999999999997">
      <c r="A26" s="7" t="s">
        <v>8</v>
      </c>
      <c r="B26" s="41"/>
      <c r="C26" s="7">
        <v>100</v>
      </c>
      <c r="D26" s="7">
        <f t="shared" si="1"/>
        <v>0</v>
      </c>
      <c r="E26" s="7"/>
    </row>
    <row r="27" spans="1:5" s="4" customFormat="1">
      <c r="A27" s="7" t="s">
        <v>9</v>
      </c>
      <c r="B27" s="41"/>
      <c r="C27" s="7">
        <v>25</v>
      </c>
      <c r="D27" s="7">
        <f t="shared" si="1"/>
        <v>0</v>
      </c>
      <c r="E27" s="7"/>
    </row>
    <row r="28" spans="1:5" s="4" customFormat="1">
      <c r="A28" s="7" t="s">
        <v>10</v>
      </c>
      <c r="B28" s="41"/>
      <c r="C28" s="7">
        <v>200</v>
      </c>
      <c r="D28" s="7">
        <f t="shared" si="1"/>
        <v>0</v>
      </c>
      <c r="E28" s="7"/>
    </row>
    <row r="29" spans="1:5" s="4" customFormat="1" ht="34.799999999999997">
      <c r="A29" s="7" t="s">
        <v>47</v>
      </c>
      <c r="B29" s="41"/>
      <c r="C29" s="7">
        <v>75</v>
      </c>
      <c r="D29" s="7">
        <f t="shared" si="1"/>
        <v>0</v>
      </c>
      <c r="E29" s="7"/>
    </row>
    <row r="30" spans="1:5">
      <c r="A30" s="10" t="s">
        <v>4</v>
      </c>
      <c r="B30" s="41"/>
      <c r="C30" s="7"/>
      <c r="D30" s="10">
        <f>SUM(D22:D29)</f>
        <v>0</v>
      </c>
      <c r="E30" s="7"/>
    </row>
    <row r="31" spans="1:5" s="25" customFormat="1">
      <c r="A31" s="23"/>
      <c r="B31" s="46"/>
      <c r="C31" s="24"/>
      <c r="D31" s="23"/>
      <c r="E31" s="24"/>
    </row>
    <row r="32" spans="1:5" s="25" customFormat="1">
      <c r="A32" s="23"/>
      <c r="B32" s="46"/>
      <c r="C32" s="24"/>
      <c r="D32" s="23"/>
      <c r="E32" s="24"/>
    </row>
    <row r="33" spans="1:5">
      <c r="A33" s="9" t="s">
        <v>26</v>
      </c>
      <c r="B33" s="46"/>
      <c r="C33" s="6"/>
      <c r="D33" s="6"/>
      <c r="E33" s="6"/>
    </row>
    <row r="34" spans="1:5" s="4" customFormat="1" ht="34.799999999999997">
      <c r="A34" s="26" t="s">
        <v>40</v>
      </c>
      <c r="B34" s="41"/>
      <c r="C34" s="7">
        <v>50</v>
      </c>
      <c r="D34" s="7">
        <f t="shared" ref="D34:D44" si="2">B34*C34</f>
        <v>0</v>
      </c>
      <c r="E34" s="7"/>
    </row>
    <row r="35" spans="1:5" s="4" customFormat="1" ht="52.2">
      <c r="A35" s="7" t="s">
        <v>43</v>
      </c>
      <c r="B35" s="41">
        <v>6</v>
      </c>
      <c r="C35" s="7">
        <v>10</v>
      </c>
      <c r="D35" s="7">
        <f t="shared" si="2"/>
        <v>60</v>
      </c>
      <c r="E35" s="7" t="s">
        <v>261</v>
      </c>
    </row>
    <row r="36" spans="1:5" s="4" customFormat="1">
      <c r="A36" s="7"/>
      <c r="B36" s="41"/>
      <c r="C36" s="7"/>
      <c r="D36" s="7"/>
      <c r="E36" s="7" t="s">
        <v>260</v>
      </c>
    </row>
    <row r="37" spans="1:5" s="4" customFormat="1" ht="34.799999999999997">
      <c r="A37" s="26" t="s">
        <v>41</v>
      </c>
      <c r="B37" s="41"/>
      <c r="C37" s="7">
        <v>10</v>
      </c>
      <c r="D37" s="7">
        <f t="shared" si="2"/>
        <v>0</v>
      </c>
      <c r="E37" s="7"/>
    </row>
    <row r="38" spans="1:5" s="4" customFormat="1" ht="34.799999999999997">
      <c r="A38" s="7" t="s">
        <v>42</v>
      </c>
      <c r="B38" s="41"/>
      <c r="C38" s="7">
        <v>10</v>
      </c>
      <c r="D38" s="7">
        <f t="shared" si="2"/>
        <v>0</v>
      </c>
      <c r="E38" s="7"/>
    </row>
    <row r="39" spans="1:5" s="4" customFormat="1" ht="34.799999999999997">
      <c r="A39" s="26" t="s">
        <v>44</v>
      </c>
      <c r="B39" s="41"/>
      <c r="C39" s="7">
        <v>5</v>
      </c>
      <c r="D39" s="7">
        <f t="shared" si="2"/>
        <v>0</v>
      </c>
      <c r="E39" s="7"/>
    </row>
    <row r="40" spans="1:5" s="4" customFormat="1">
      <c r="A40" s="7" t="s">
        <v>11</v>
      </c>
      <c r="B40" s="41"/>
      <c r="C40" s="7">
        <v>5</v>
      </c>
      <c r="D40" s="7">
        <f t="shared" si="2"/>
        <v>0</v>
      </c>
      <c r="E40" s="7"/>
    </row>
    <row r="41" spans="1:5" s="4" customFormat="1">
      <c r="A41" s="7" t="s">
        <v>45</v>
      </c>
      <c r="B41" s="7"/>
      <c r="C41" s="7">
        <v>100</v>
      </c>
      <c r="D41" s="7">
        <f t="shared" si="2"/>
        <v>0</v>
      </c>
      <c r="E41" s="7"/>
    </row>
    <row r="42" spans="1:5" s="31" customFormat="1">
      <c r="A42" s="30" t="s">
        <v>19</v>
      </c>
      <c r="B42" s="30">
        <v>1</v>
      </c>
      <c r="C42" s="30">
        <v>20</v>
      </c>
      <c r="D42" s="30">
        <f t="shared" si="2"/>
        <v>20</v>
      </c>
      <c r="E42" s="7"/>
    </row>
    <row r="43" spans="1:5" s="31" customFormat="1">
      <c r="A43" s="30" t="s">
        <v>20</v>
      </c>
      <c r="B43" s="30"/>
      <c r="C43" s="30">
        <v>20</v>
      </c>
      <c r="D43" s="30">
        <f t="shared" si="2"/>
        <v>0</v>
      </c>
      <c r="E43" s="30"/>
    </row>
    <row r="44" spans="1:5" s="4" customFormat="1">
      <c r="A44" s="7" t="s">
        <v>23</v>
      </c>
      <c r="B44" s="7">
        <v>1</v>
      </c>
      <c r="C44" s="7">
        <v>25</v>
      </c>
      <c r="D44" s="7">
        <f t="shared" si="2"/>
        <v>25</v>
      </c>
      <c r="E44" s="10"/>
    </row>
    <row r="45" spans="1:5" s="4" customFormat="1">
      <c r="A45" s="39" t="s">
        <v>0</v>
      </c>
      <c r="B45" s="41"/>
      <c r="C45" s="7"/>
      <c r="D45" s="10">
        <f>SUM(D34:D44)</f>
        <v>105</v>
      </c>
      <c r="E45" s="7"/>
    </row>
    <row r="46" spans="1:5" s="4" customFormat="1">
      <c r="A46" s="7"/>
      <c r="B46" s="41"/>
      <c r="C46" s="7"/>
      <c r="D46" s="10"/>
      <c r="E46" s="7"/>
    </row>
    <row r="47" spans="1:5" s="38" customFormat="1">
      <c r="A47" s="27" t="s">
        <v>30</v>
      </c>
      <c r="B47" s="47"/>
      <c r="C47" s="28"/>
      <c r="D47" s="37"/>
      <c r="E47" s="27"/>
    </row>
    <row r="48" spans="1:5" s="36" customFormat="1">
      <c r="A48" s="12" t="s">
        <v>219</v>
      </c>
      <c r="B48" s="48">
        <v>0</v>
      </c>
      <c r="C48" s="6"/>
      <c r="D48" s="35"/>
      <c r="E48" s="13"/>
    </row>
    <row r="49" spans="1:5" s="29" customFormat="1">
      <c r="A49" s="27"/>
      <c r="B49" s="47"/>
      <c r="C49" s="28"/>
      <c r="D49" s="28"/>
      <c r="E49" s="28"/>
    </row>
    <row r="50" spans="1:5">
      <c r="A50" s="6"/>
      <c r="B50" s="41"/>
      <c r="C50" s="6"/>
      <c r="D50" s="6"/>
      <c r="E50" s="6"/>
    </row>
    <row r="51" spans="1:5">
      <c r="A51" s="9" t="s">
        <v>15</v>
      </c>
      <c r="B51" s="41"/>
      <c r="C51" s="6"/>
      <c r="D51" s="6"/>
      <c r="E51" s="6"/>
    </row>
    <row r="52" spans="1:5" s="4" customFormat="1">
      <c r="A52" s="7" t="s">
        <v>12</v>
      </c>
      <c r="B52" s="41"/>
      <c r="C52" s="7"/>
      <c r="D52" s="7"/>
      <c r="E52" s="10"/>
    </row>
    <row r="53" spans="1:5">
      <c r="A53" s="15" t="s">
        <v>22</v>
      </c>
      <c r="B53" s="41"/>
      <c r="C53" s="6">
        <v>100</v>
      </c>
      <c r="D53" s="6">
        <f>B53*C53</f>
        <v>0</v>
      </c>
      <c r="E53" s="6"/>
    </row>
    <row r="54" spans="1:5">
      <c r="A54" s="15" t="s">
        <v>21</v>
      </c>
      <c r="B54" s="41"/>
      <c r="C54" s="6">
        <v>200</v>
      </c>
      <c r="D54" s="6">
        <f>B54*C54</f>
        <v>0</v>
      </c>
      <c r="E54" s="6"/>
    </row>
    <row r="55" spans="1:5" s="4" customFormat="1">
      <c r="A55" s="26" t="s">
        <v>31</v>
      </c>
      <c r="B55" s="41"/>
      <c r="C55" s="7">
        <v>25</v>
      </c>
      <c r="D55" s="7">
        <f>B55*C55</f>
        <v>0</v>
      </c>
      <c r="E55" s="7"/>
    </row>
    <row r="56" spans="1:5">
      <c r="A56" s="40" t="s">
        <v>38</v>
      </c>
      <c r="B56" s="41"/>
      <c r="C56" s="7"/>
      <c r="D56" s="10">
        <f>SUM(D53:D55)</f>
        <v>0</v>
      </c>
      <c r="E56" s="7"/>
    </row>
    <row r="57" spans="1:5">
      <c r="A57" s="20"/>
      <c r="B57" s="41"/>
      <c r="C57" s="6"/>
      <c r="D57" s="9"/>
      <c r="E57" s="6"/>
    </row>
    <row r="58" spans="1:5">
      <c r="A58" s="16" t="s">
        <v>5</v>
      </c>
      <c r="B58" s="41"/>
      <c r="C58" s="17" t="s">
        <v>5</v>
      </c>
      <c r="D58" s="17" t="s">
        <v>5</v>
      </c>
      <c r="E58" s="17" t="s">
        <v>5</v>
      </c>
    </row>
    <row r="59" spans="1:5">
      <c r="A59" s="9" t="s">
        <v>27</v>
      </c>
      <c r="B59" s="42"/>
      <c r="C59" s="9"/>
      <c r="D59" s="9">
        <f>D56+D48+D45+D30+D18</f>
        <v>105</v>
      </c>
      <c r="E59" s="18"/>
    </row>
  </sheetData>
  <pageMargins left="0.7" right="0.7" top="0.75" bottom="0.75" header="0.3" footer="0.3"/>
  <pageSetup paperSize="9" scale="59" fitToHeight="0"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EA5B3-6BD8-4CED-BB8E-76AA884592CE}">
  <sheetPr>
    <tabColor theme="4" tint="-0.249977111117893"/>
    <pageSetUpPr fitToPage="1"/>
  </sheetPr>
  <dimension ref="A1:I58"/>
  <sheetViews>
    <sheetView topLeftCell="A37" workbookViewId="0">
      <selection activeCell="E47" sqref="E47"/>
    </sheetView>
  </sheetViews>
  <sheetFormatPr defaultColWidth="9.109375" defaultRowHeight="17.399999999999999"/>
  <cols>
    <col min="1" max="1" width="88.33203125" style="19" customWidth="1"/>
    <col min="2" max="2" width="10.33203125" style="43" customWidth="1"/>
    <col min="3" max="3" width="10.6640625" style="19" bestFit="1" customWidth="1"/>
    <col min="4" max="4" width="11.33203125" style="19" customWidth="1"/>
    <col min="5" max="5" width="63" style="19" customWidth="1"/>
    <col min="6" max="6" width="14.33203125" style="1" customWidth="1"/>
    <col min="7" max="16384" width="9.109375" style="1"/>
  </cols>
  <sheetData>
    <row r="1" spans="1:9" ht="22.8" customHeight="1">
      <c r="A1" s="32" t="s">
        <v>67</v>
      </c>
      <c r="B1" s="41"/>
      <c r="C1" s="6"/>
      <c r="D1" s="6"/>
      <c r="E1" s="6"/>
      <c r="F1" s="2"/>
      <c r="G1" s="2"/>
      <c r="H1" s="2"/>
      <c r="I1" s="2"/>
    </row>
    <row r="2" spans="1:9">
      <c r="A2" s="9"/>
      <c r="B2" s="10" t="s">
        <v>2</v>
      </c>
      <c r="C2" s="10" t="s">
        <v>1</v>
      </c>
      <c r="D2" s="10" t="s">
        <v>0</v>
      </c>
      <c r="E2" s="14" t="s">
        <v>24</v>
      </c>
    </row>
    <row r="3" spans="1:9" ht="34.799999999999997">
      <c r="A3" s="8" t="s">
        <v>37</v>
      </c>
      <c r="B3" s="41"/>
      <c r="C3" s="6"/>
      <c r="D3" s="6"/>
      <c r="E3" s="6" t="s">
        <v>189</v>
      </c>
      <c r="F3" s="2"/>
      <c r="G3" s="2"/>
      <c r="H3" s="2"/>
      <c r="I3" s="2"/>
    </row>
    <row r="4" spans="1:9" ht="20.25" customHeight="1">
      <c r="A4" s="8" t="s">
        <v>25</v>
      </c>
      <c r="B4" s="41"/>
      <c r="C4" s="6"/>
      <c r="D4" s="6"/>
      <c r="E4" s="6"/>
      <c r="F4" s="2"/>
      <c r="G4" s="2"/>
      <c r="H4" s="2"/>
      <c r="I4" s="2"/>
    </row>
    <row r="6" spans="1:9" s="4" customFormat="1">
      <c r="A6" s="10" t="s">
        <v>6</v>
      </c>
      <c r="B6" s="42"/>
      <c r="C6" s="10"/>
      <c r="D6" s="10"/>
      <c r="E6" s="10"/>
      <c r="F6" s="21"/>
      <c r="G6" s="21"/>
      <c r="H6" s="21"/>
      <c r="I6" s="21"/>
    </row>
    <row r="7" spans="1:9" s="4" customFormat="1">
      <c r="A7" s="7" t="s">
        <v>28</v>
      </c>
      <c r="B7" s="44"/>
      <c r="C7" s="3"/>
      <c r="D7" s="3"/>
      <c r="E7" s="3"/>
      <c r="F7" s="22"/>
    </row>
    <row r="8" spans="1:9">
      <c r="A8" s="6" t="s">
        <v>13</v>
      </c>
      <c r="B8" s="41"/>
      <c r="C8" s="6">
        <v>300</v>
      </c>
      <c r="D8" s="6">
        <f>B8*C8</f>
        <v>0</v>
      </c>
      <c r="E8" s="11"/>
    </row>
    <row r="9" spans="1:9">
      <c r="A9" s="6" t="s">
        <v>14</v>
      </c>
      <c r="B9" s="41"/>
      <c r="C9" s="6">
        <v>150</v>
      </c>
      <c r="D9" s="6">
        <f>B9*C9</f>
        <v>0</v>
      </c>
      <c r="E9" s="6"/>
    </row>
    <row r="10" spans="1:9">
      <c r="A10" s="6" t="s">
        <v>214</v>
      </c>
      <c r="B10" s="41"/>
      <c r="C10" s="6">
        <v>75</v>
      </c>
      <c r="D10" s="6">
        <f>B10*C10</f>
        <v>0</v>
      </c>
      <c r="E10" s="6"/>
    </row>
    <row r="11" spans="1:9">
      <c r="A11" s="6" t="s">
        <v>215</v>
      </c>
      <c r="B11" s="41"/>
      <c r="C11" s="6">
        <v>25</v>
      </c>
      <c r="D11" s="6">
        <f>B11*C11</f>
        <v>0</v>
      </c>
      <c r="E11" s="6"/>
    </row>
    <row r="12" spans="1:9" s="34" customFormat="1">
      <c r="A12" s="7" t="s">
        <v>29</v>
      </c>
      <c r="B12" s="41"/>
      <c r="C12" s="7"/>
      <c r="D12" s="33"/>
      <c r="E12" s="7"/>
    </row>
    <row r="13" spans="1:9" s="36" customFormat="1">
      <c r="A13" s="6" t="s">
        <v>32</v>
      </c>
      <c r="B13" s="41"/>
      <c r="C13" s="6">
        <v>300</v>
      </c>
      <c r="D13" s="6">
        <f>B13*C13</f>
        <v>0</v>
      </c>
      <c r="E13" s="6"/>
    </row>
    <row r="14" spans="1:9" s="36" customFormat="1">
      <c r="A14" s="6" t="s">
        <v>33</v>
      </c>
      <c r="B14" s="41"/>
      <c r="C14" s="6">
        <v>350</v>
      </c>
      <c r="D14" s="6">
        <f t="shared" ref="D14:D17" si="0">B14*C14</f>
        <v>0</v>
      </c>
      <c r="E14" s="6"/>
    </row>
    <row r="15" spans="1:9" s="36" customFormat="1">
      <c r="A15" s="6" t="s">
        <v>34</v>
      </c>
      <c r="B15" s="41"/>
      <c r="C15" s="6">
        <v>400</v>
      </c>
      <c r="D15" s="6">
        <f t="shared" si="0"/>
        <v>0</v>
      </c>
      <c r="E15" s="6"/>
    </row>
    <row r="16" spans="1:9" s="36" customFormat="1">
      <c r="A16" s="6" t="s">
        <v>35</v>
      </c>
      <c r="B16" s="41"/>
      <c r="C16" s="6">
        <v>150</v>
      </c>
      <c r="D16" s="6">
        <f t="shared" si="0"/>
        <v>0</v>
      </c>
      <c r="E16" s="6"/>
    </row>
    <row r="17" spans="1:5" s="36" customFormat="1">
      <c r="A17" s="6" t="s">
        <v>36</v>
      </c>
      <c r="B17" s="41"/>
      <c r="C17" s="6">
        <v>25</v>
      </c>
      <c r="D17" s="6">
        <f t="shared" si="0"/>
        <v>0</v>
      </c>
      <c r="E17" s="6"/>
    </row>
    <row r="18" spans="1:5">
      <c r="A18" s="10" t="s">
        <v>4</v>
      </c>
      <c r="B18" s="41"/>
      <c r="C18" s="7"/>
      <c r="D18" s="10">
        <f>SUM(D7:D17)</f>
        <v>0</v>
      </c>
      <c r="E18" s="7"/>
    </row>
    <row r="19" spans="1:5">
      <c r="A19" s="12"/>
      <c r="B19" s="45"/>
      <c r="C19" s="6"/>
      <c r="D19" s="6"/>
      <c r="E19" s="13"/>
    </row>
    <row r="20" spans="1:5">
      <c r="A20" s="9"/>
      <c r="B20" s="41"/>
      <c r="C20" s="6"/>
      <c r="D20" s="6"/>
      <c r="E20" s="6"/>
    </row>
    <row r="21" spans="1:5" s="4" customFormat="1">
      <c r="A21" s="10" t="s">
        <v>3</v>
      </c>
      <c r="B21" s="41"/>
      <c r="C21" s="7"/>
      <c r="D21" s="7"/>
      <c r="E21" s="7"/>
    </row>
    <row r="22" spans="1:5" s="4" customFormat="1">
      <c r="A22" s="7" t="s">
        <v>7</v>
      </c>
      <c r="B22" s="41"/>
      <c r="C22" s="7"/>
      <c r="D22" s="7"/>
      <c r="E22" s="7"/>
    </row>
    <row r="23" spans="1:5">
      <c r="A23" s="6" t="s">
        <v>16</v>
      </c>
      <c r="B23" s="41"/>
      <c r="C23" s="6">
        <v>200</v>
      </c>
      <c r="D23" s="6">
        <f t="shared" ref="D23:D29" si="1">B23*C23</f>
        <v>0</v>
      </c>
      <c r="E23" s="6"/>
    </row>
    <row r="24" spans="1:5">
      <c r="A24" s="6" t="s">
        <v>17</v>
      </c>
      <c r="B24" s="41"/>
      <c r="C24" s="6">
        <v>100</v>
      </c>
      <c r="D24" s="6">
        <f t="shared" si="1"/>
        <v>0</v>
      </c>
      <c r="E24" s="6"/>
    </row>
    <row r="25" spans="1:5" ht="34.799999999999997">
      <c r="A25" s="5" t="s">
        <v>18</v>
      </c>
      <c r="B25" s="41"/>
      <c r="C25" s="6">
        <v>10</v>
      </c>
      <c r="D25" s="6">
        <f t="shared" si="1"/>
        <v>0</v>
      </c>
      <c r="E25" s="6"/>
    </row>
    <row r="26" spans="1:5" s="4" customFormat="1" ht="34.799999999999997">
      <c r="A26" s="7" t="s">
        <v>8</v>
      </c>
      <c r="B26" s="41"/>
      <c r="C26" s="7">
        <v>100</v>
      </c>
      <c r="D26" s="7">
        <f t="shared" si="1"/>
        <v>0</v>
      </c>
      <c r="E26" s="7"/>
    </row>
    <row r="27" spans="1:5" s="4" customFormat="1">
      <c r="A27" s="7" t="s">
        <v>9</v>
      </c>
      <c r="B27" s="41"/>
      <c r="C27" s="7">
        <v>25</v>
      </c>
      <c r="D27" s="7">
        <f t="shared" si="1"/>
        <v>0</v>
      </c>
      <c r="E27" s="7"/>
    </row>
    <row r="28" spans="1:5" s="4" customFormat="1">
      <c r="A28" s="7" t="s">
        <v>10</v>
      </c>
      <c r="B28" s="41"/>
      <c r="C28" s="7">
        <v>200</v>
      </c>
      <c r="D28" s="7">
        <f t="shared" si="1"/>
        <v>0</v>
      </c>
      <c r="E28" s="7"/>
    </row>
    <row r="29" spans="1:5" s="4" customFormat="1" ht="34.799999999999997">
      <c r="A29" s="7" t="s">
        <v>47</v>
      </c>
      <c r="B29" s="41"/>
      <c r="C29" s="7">
        <v>75</v>
      </c>
      <c r="D29" s="7">
        <f t="shared" si="1"/>
        <v>0</v>
      </c>
      <c r="E29" s="7"/>
    </row>
    <row r="30" spans="1:5">
      <c r="A30" s="10" t="s">
        <v>4</v>
      </c>
      <c r="B30" s="41"/>
      <c r="C30" s="7"/>
      <c r="D30" s="10">
        <f>SUM(D22:D29)</f>
        <v>0</v>
      </c>
      <c r="E30" s="7"/>
    </row>
    <row r="31" spans="1:5" s="25" customFormat="1">
      <c r="A31" s="23"/>
      <c r="B31" s="46"/>
      <c r="C31" s="24"/>
      <c r="D31" s="23"/>
      <c r="E31" s="24"/>
    </row>
    <row r="32" spans="1:5" s="25" customFormat="1">
      <c r="A32" s="23"/>
      <c r="B32" s="46"/>
      <c r="C32" s="24"/>
      <c r="D32" s="23"/>
      <c r="E32" s="24"/>
    </row>
    <row r="33" spans="1:5">
      <c r="A33" s="9" t="s">
        <v>26</v>
      </c>
      <c r="B33" s="46"/>
      <c r="C33" s="6"/>
      <c r="D33" s="6"/>
      <c r="E33" s="6"/>
    </row>
    <row r="34" spans="1:5" s="4" customFormat="1" ht="34.799999999999997">
      <c r="A34" s="26" t="s">
        <v>40</v>
      </c>
      <c r="B34" s="41"/>
      <c r="C34" s="7">
        <v>50</v>
      </c>
      <c r="D34" s="7">
        <f t="shared" ref="D34:D43" si="2">B34*C34</f>
        <v>0</v>
      </c>
      <c r="E34" s="7"/>
    </row>
    <row r="35" spans="1:5" s="4" customFormat="1">
      <c r="A35" s="7" t="s">
        <v>43</v>
      </c>
      <c r="B35" s="41"/>
      <c r="C35" s="7">
        <v>10</v>
      </c>
      <c r="D35" s="7">
        <f t="shared" si="2"/>
        <v>0</v>
      </c>
      <c r="E35" s="7"/>
    </row>
    <row r="36" spans="1:5" s="4" customFormat="1" ht="34.799999999999997">
      <c r="A36" s="26" t="s">
        <v>41</v>
      </c>
      <c r="B36" s="41"/>
      <c r="C36" s="7">
        <v>10</v>
      </c>
      <c r="D36" s="7">
        <f t="shared" si="2"/>
        <v>0</v>
      </c>
      <c r="E36" s="7"/>
    </row>
    <row r="37" spans="1:5" s="4" customFormat="1" ht="34.799999999999997">
      <c r="A37" s="7" t="s">
        <v>42</v>
      </c>
      <c r="B37" s="41"/>
      <c r="C37" s="7">
        <v>10</v>
      </c>
      <c r="D37" s="7">
        <f t="shared" si="2"/>
        <v>0</v>
      </c>
      <c r="E37" s="7"/>
    </row>
    <row r="38" spans="1:5" s="4" customFormat="1" ht="34.799999999999997">
      <c r="A38" s="26" t="s">
        <v>44</v>
      </c>
      <c r="B38" s="41"/>
      <c r="C38" s="7">
        <v>5</v>
      </c>
      <c r="D38" s="7">
        <f t="shared" si="2"/>
        <v>0</v>
      </c>
      <c r="E38" s="7"/>
    </row>
    <row r="39" spans="1:5" s="4" customFormat="1">
      <c r="A39" s="7" t="s">
        <v>11</v>
      </c>
      <c r="B39" s="41"/>
      <c r="C39" s="7">
        <v>5</v>
      </c>
      <c r="D39" s="7">
        <f t="shared" si="2"/>
        <v>0</v>
      </c>
      <c r="E39" s="7"/>
    </row>
    <row r="40" spans="1:5" s="4" customFormat="1">
      <c r="A40" s="7" t="s">
        <v>45</v>
      </c>
      <c r="B40" s="7"/>
      <c r="C40" s="7">
        <v>100</v>
      </c>
      <c r="D40" s="7">
        <f t="shared" si="2"/>
        <v>0</v>
      </c>
      <c r="E40" s="7"/>
    </row>
    <row r="41" spans="1:5" s="31" customFormat="1">
      <c r="A41" s="30" t="s">
        <v>19</v>
      </c>
      <c r="B41" s="30"/>
      <c r="C41" s="30">
        <v>20</v>
      </c>
      <c r="D41" s="30">
        <f t="shared" si="2"/>
        <v>0</v>
      </c>
      <c r="E41" s="7"/>
    </row>
    <row r="42" spans="1:5" s="31" customFormat="1">
      <c r="A42" s="30" t="s">
        <v>20</v>
      </c>
      <c r="B42" s="30"/>
      <c r="C42" s="30">
        <v>20</v>
      </c>
      <c r="D42" s="30">
        <f t="shared" si="2"/>
        <v>0</v>
      </c>
      <c r="E42" s="30"/>
    </row>
    <row r="43" spans="1:5" s="4" customFormat="1">
      <c r="A43" s="7" t="s">
        <v>23</v>
      </c>
      <c r="B43" s="7"/>
      <c r="C43" s="7">
        <v>25</v>
      </c>
      <c r="D43" s="7">
        <f t="shared" si="2"/>
        <v>0</v>
      </c>
      <c r="E43" s="10"/>
    </row>
    <row r="44" spans="1:5" s="4" customFormat="1">
      <c r="A44" s="39" t="s">
        <v>0</v>
      </c>
      <c r="B44" s="41"/>
      <c r="C44" s="7"/>
      <c r="D44" s="10">
        <f>SUM(D34:D43)</f>
        <v>0</v>
      </c>
      <c r="E44" s="7"/>
    </row>
    <row r="45" spans="1:5" s="4" customFormat="1">
      <c r="A45" s="7"/>
      <c r="B45" s="41"/>
      <c r="C45" s="7"/>
      <c r="D45" s="10"/>
      <c r="E45" s="7"/>
    </row>
    <row r="46" spans="1:5" s="38" customFormat="1">
      <c r="A46" s="27" t="s">
        <v>30</v>
      </c>
      <c r="B46" s="47"/>
      <c r="C46" s="28"/>
      <c r="D46" s="37"/>
      <c r="E46" s="27"/>
    </row>
    <row r="47" spans="1:5" s="36" customFormat="1">
      <c r="A47" s="12" t="s">
        <v>219</v>
      </c>
      <c r="B47" s="48">
        <v>0</v>
      </c>
      <c r="C47" s="6"/>
      <c r="D47" s="35"/>
      <c r="E47" s="13"/>
    </row>
    <row r="48" spans="1:5" s="29" customFormat="1">
      <c r="A48" s="27"/>
      <c r="B48" s="47"/>
      <c r="C48" s="28"/>
      <c r="D48" s="28"/>
      <c r="E48" s="28"/>
    </row>
    <row r="49" spans="1:5">
      <c r="A49" s="6"/>
      <c r="B49" s="41"/>
      <c r="C49" s="6"/>
      <c r="D49" s="6"/>
      <c r="E49" s="6"/>
    </row>
    <row r="50" spans="1:5">
      <c r="A50" s="9" t="s">
        <v>15</v>
      </c>
      <c r="B50" s="41"/>
      <c r="C50" s="6"/>
      <c r="D50" s="6"/>
      <c r="E50" s="6"/>
    </row>
    <row r="51" spans="1:5" s="4" customFormat="1">
      <c r="A51" s="7" t="s">
        <v>12</v>
      </c>
      <c r="B51" s="41"/>
      <c r="C51" s="7"/>
      <c r="D51" s="7"/>
      <c r="E51" s="10"/>
    </row>
    <row r="52" spans="1:5">
      <c r="A52" s="15" t="s">
        <v>22</v>
      </c>
      <c r="B52" s="41"/>
      <c r="C52" s="6">
        <v>100</v>
      </c>
      <c r="D52" s="6">
        <f>B52*C52</f>
        <v>0</v>
      </c>
      <c r="E52" s="6"/>
    </row>
    <row r="53" spans="1:5">
      <c r="A53" s="15" t="s">
        <v>21</v>
      </c>
      <c r="B53" s="41"/>
      <c r="C53" s="6">
        <v>200</v>
      </c>
      <c r="D53" s="6">
        <f>B53*C53</f>
        <v>0</v>
      </c>
      <c r="E53" s="6"/>
    </row>
    <row r="54" spans="1:5" s="4" customFormat="1">
      <c r="A54" s="26" t="s">
        <v>31</v>
      </c>
      <c r="B54" s="41"/>
      <c r="C54" s="7">
        <v>25</v>
      </c>
      <c r="D54" s="7">
        <f>B54*C54</f>
        <v>0</v>
      </c>
      <c r="E54" s="7"/>
    </row>
    <row r="55" spans="1:5">
      <c r="A55" s="40" t="s">
        <v>38</v>
      </c>
      <c r="B55" s="41"/>
      <c r="C55" s="7"/>
      <c r="D55" s="10">
        <f>SUM(D52:D54)</f>
        <v>0</v>
      </c>
      <c r="E55" s="7"/>
    </row>
    <row r="56" spans="1:5">
      <c r="A56" s="20"/>
      <c r="B56" s="41"/>
      <c r="C56" s="6"/>
      <c r="D56" s="9"/>
      <c r="E56" s="6"/>
    </row>
    <row r="57" spans="1:5">
      <c r="A57" s="16" t="s">
        <v>5</v>
      </c>
      <c r="B57" s="41"/>
      <c r="C57" s="17" t="s">
        <v>5</v>
      </c>
      <c r="D57" s="17" t="s">
        <v>5</v>
      </c>
      <c r="E57" s="17" t="s">
        <v>5</v>
      </c>
    </row>
    <row r="58" spans="1:5">
      <c r="A58" s="9" t="s">
        <v>27</v>
      </c>
      <c r="B58" s="42"/>
      <c r="C58" s="9"/>
      <c r="D58" s="9">
        <f>D55+D47+D44+D30+D18</f>
        <v>0</v>
      </c>
      <c r="E58" s="18"/>
    </row>
  </sheetData>
  <pageMargins left="0.7" right="0.7" top="0.75" bottom="0.75" header="0.3" footer="0.3"/>
  <pageSetup paperSize="9" scale="59" fitToHeight="0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DBD20-C1D4-492D-938D-CF9F309F71C9}">
  <sheetPr>
    <tabColor theme="4" tint="-0.249977111117893"/>
    <pageSetUpPr fitToPage="1"/>
  </sheetPr>
  <dimension ref="A1:I59"/>
  <sheetViews>
    <sheetView zoomScale="75" zoomScaleNormal="75" workbookViewId="0">
      <selection activeCell="E34" sqref="E34"/>
    </sheetView>
  </sheetViews>
  <sheetFormatPr defaultColWidth="9.109375" defaultRowHeight="17.399999999999999"/>
  <cols>
    <col min="1" max="1" width="88.33203125" style="19" customWidth="1"/>
    <col min="2" max="2" width="10.33203125" style="43" customWidth="1"/>
    <col min="3" max="3" width="10.6640625" style="19" bestFit="1" customWidth="1"/>
    <col min="4" max="4" width="11.33203125" style="19" customWidth="1"/>
    <col min="5" max="5" width="63" style="19" customWidth="1"/>
    <col min="6" max="6" width="14.33203125" style="1" customWidth="1"/>
    <col min="7" max="16384" width="9.109375" style="1"/>
  </cols>
  <sheetData>
    <row r="1" spans="1:9" ht="22.8" customHeight="1">
      <c r="A1" s="32" t="s">
        <v>68</v>
      </c>
      <c r="B1" s="41"/>
      <c r="C1" s="6"/>
      <c r="D1" s="6"/>
      <c r="E1" s="6"/>
      <c r="F1" s="2"/>
      <c r="G1" s="2"/>
      <c r="H1" s="2"/>
      <c r="I1" s="2"/>
    </row>
    <row r="2" spans="1:9">
      <c r="A2" s="9"/>
      <c r="B2" s="10" t="s">
        <v>2</v>
      </c>
      <c r="C2" s="10" t="s">
        <v>1</v>
      </c>
      <c r="D2" s="10" t="s">
        <v>0</v>
      </c>
      <c r="E2" s="14" t="s">
        <v>24</v>
      </c>
    </row>
    <row r="3" spans="1:9" ht="34.799999999999997">
      <c r="A3" s="8" t="s">
        <v>37</v>
      </c>
      <c r="B3" s="41"/>
      <c r="C3" s="6"/>
      <c r="D3" s="6"/>
      <c r="E3" s="6"/>
      <c r="F3" s="2"/>
      <c r="G3" s="2"/>
      <c r="H3" s="2"/>
      <c r="I3" s="2"/>
    </row>
    <row r="4" spans="1:9" ht="20.25" customHeight="1">
      <c r="A4" s="8" t="s">
        <v>25</v>
      </c>
      <c r="B4" s="41">
        <v>18</v>
      </c>
      <c r="C4" s="6"/>
      <c r="D4" s="6"/>
      <c r="E4" s="6"/>
      <c r="F4" s="2"/>
      <c r="G4" s="2"/>
      <c r="H4" s="2"/>
      <c r="I4" s="2"/>
    </row>
    <row r="6" spans="1:9" s="4" customFormat="1">
      <c r="A6" s="10" t="s">
        <v>6</v>
      </c>
      <c r="B6" s="42"/>
      <c r="C6" s="10"/>
      <c r="D6" s="10"/>
      <c r="E6" s="10"/>
      <c r="F6" s="21"/>
      <c r="G6" s="21"/>
      <c r="H6" s="21"/>
      <c r="I6" s="21"/>
    </row>
    <row r="7" spans="1:9" s="4" customFormat="1">
      <c r="A7" s="7" t="s">
        <v>28</v>
      </c>
      <c r="B7" s="44"/>
      <c r="C7" s="3"/>
      <c r="D7" s="3"/>
      <c r="E7" s="3"/>
      <c r="F7" s="22"/>
    </row>
    <row r="8" spans="1:9">
      <c r="A8" s="6" t="s">
        <v>13</v>
      </c>
      <c r="B8" s="41"/>
      <c r="C8" s="6">
        <v>300</v>
      </c>
      <c r="D8" s="6">
        <f>B8*C8</f>
        <v>0</v>
      </c>
      <c r="E8" s="11"/>
    </row>
    <row r="9" spans="1:9">
      <c r="A9" s="6" t="s">
        <v>14</v>
      </c>
      <c r="B9" s="41"/>
      <c r="C9" s="6">
        <v>150</v>
      </c>
      <c r="D9" s="6">
        <f>B9*C9</f>
        <v>0</v>
      </c>
      <c r="E9" s="6"/>
    </row>
    <row r="10" spans="1:9">
      <c r="A10" s="6" t="s">
        <v>214</v>
      </c>
      <c r="B10" s="41"/>
      <c r="C10" s="6">
        <v>75</v>
      </c>
      <c r="D10" s="6">
        <f>B10*C10</f>
        <v>0</v>
      </c>
      <c r="E10" s="6"/>
    </row>
    <row r="11" spans="1:9">
      <c r="A11" s="6" t="s">
        <v>215</v>
      </c>
      <c r="B11" s="41"/>
      <c r="C11" s="6">
        <v>25</v>
      </c>
      <c r="D11" s="6">
        <f>B11*C11</f>
        <v>0</v>
      </c>
      <c r="E11" s="6"/>
    </row>
    <row r="12" spans="1:9" s="34" customFormat="1">
      <c r="A12" s="7" t="s">
        <v>29</v>
      </c>
      <c r="B12" s="41"/>
      <c r="C12" s="7"/>
      <c r="D12" s="33"/>
      <c r="E12" s="7"/>
    </row>
    <row r="13" spans="1:9" s="36" customFormat="1">
      <c r="A13" s="6" t="s">
        <v>32</v>
      </c>
      <c r="B13" s="41"/>
      <c r="C13" s="6">
        <v>300</v>
      </c>
      <c r="D13" s="6">
        <f>B13*C13</f>
        <v>0</v>
      </c>
      <c r="E13" s="6"/>
    </row>
    <row r="14" spans="1:9" s="36" customFormat="1">
      <c r="A14" s="6" t="s">
        <v>33</v>
      </c>
      <c r="B14" s="41"/>
      <c r="C14" s="6">
        <v>350</v>
      </c>
      <c r="D14" s="6">
        <f t="shared" ref="D14:D17" si="0">B14*C14</f>
        <v>0</v>
      </c>
      <c r="E14" s="6"/>
    </row>
    <row r="15" spans="1:9" s="36" customFormat="1">
      <c r="A15" s="6" t="s">
        <v>34</v>
      </c>
      <c r="B15" s="41"/>
      <c r="C15" s="6">
        <v>400</v>
      </c>
      <c r="D15" s="6">
        <f t="shared" si="0"/>
        <v>0</v>
      </c>
      <c r="E15" s="6"/>
    </row>
    <row r="16" spans="1:9" s="36" customFormat="1">
      <c r="A16" s="6" t="s">
        <v>35</v>
      </c>
      <c r="B16" s="41"/>
      <c r="C16" s="6">
        <v>150</v>
      </c>
      <c r="D16" s="6">
        <f t="shared" si="0"/>
        <v>0</v>
      </c>
      <c r="E16" s="6"/>
    </row>
    <row r="17" spans="1:5" s="36" customFormat="1">
      <c r="A17" s="6" t="s">
        <v>36</v>
      </c>
      <c r="B17" s="41"/>
      <c r="C17" s="6">
        <v>25</v>
      </c>
      <c r="D17" s="6">
        <f t="shared" si="0"/>
        <v>0</v>
      </c>
      <c r="E17" s="6"/>
    </row>
    <row r="18" spans="1:5">
      <c r="A18" s="10" t="s">
        <v>4</v>
      </c>
      <c r="B18" s="41"/>
      <c r="C18" s="7"/>
      <c r="D18" s="10">
        <f>SUM(D7:D17)</f>
        <v>0</v>
      </c>
      <c r="E18" s="7"/>
    </row>
    <row r="19" spans="1:5">
      <c r="A19" s="12"/>
      <c r="B19" s="45"/>
      <c r="C19" s="6"/>
      <c r="D19" s="6"/>
      <c r="E19" s="13"/>
    </row>
    <row r="20" spans="1:5">
      <c r="A20" s="9"/>
      <c r="B20" s="41"/>
      <c r="C20" s="6"/>
      <c r="D20" s="6"/>
      <c r="E20" s="6"/>
    </row>
    <row r="21" spans="1:5" s="4" customFormat="1">
      <c r="A21" s="10" t="s">
        <v>3</v>
      </c>
      <c r="B21" s="41"/>
      <c r="C21" s="7"/>
      <c r="D21" s="7"/>
      <c r="E21" s="7"/>
    </row>
    <row r="22" spans="1:5" s="4" customFormat="1">
      <c r="A22" s="7" t="s">
        <v>7</v>
      </c>
      <c r="B22" s="41"/>
      <c r="C22" s="7"/>
      <c r="D22" s="7"/>
      <c r="E22" s="7"/>
    </row>
    <row r="23" spans="1:5">
      <c r="A23" s="6" t="s">
        <v>16</v>
      </c>
      <c r="B23" s="41"/>
      <c r="C23" s="6">
        <v>200</v>
      </c>
      <c r="D23" s="6">
        <f t="shared" ref="D23:D29" si="1">B23*C23</f>
        <v>0</v>
      </c>
      <c r="E23" s="6"/>
    </row>
    <row r="24" spans="1:5">
      <c r="A24" s="6" t="s">
        <v>17</v>
      </c>
      <c r="B24" s="41"/>
      <c r="C24" s="6">
        <v>100</v>
      </c>
      <c r="D24" s="6">
        <f t="shared" si="1"/>
        <v>0</v>
      </c>
      <c r="E24" s="6"/>
    </row>
    <row r="25" spans="1:5" ht="34.799999999999997">
      <c r="A25" s="5" t="s">
        <v>18</v>
      </c>
      <c r="B25" s="41"/>
      <c r="C25" s="6">
        <v>10</v>
      </c>
      <c r="D25" s="6">
        <f t="shared" si="1"/>
        <v>0</v>
      </c>
      <c r="E25" s="6"/>
    </row>
    <row r="26" spans="1:5" s="4" customFormat="1" ht="34.799999999999997">
      <c r="A26" s="7" t="s">
        <v>8</v>
      </c>
      <c r="B26" s="41"/>
      <c r="C26" s="7">
        <v>100</v>
      </c>
      <c r="D26" s="7">
        <f t="shared" si="1"/>
        <v>0</v>
      </c>
      <c r="E26" s="7"/>
    </row>
    <row r="27" spans="1:5" s="4" customFormat="1">
      <c r="A27" s="7" t="s">
        <v>9</v>
      </c>
      <c r="B27" s="41"/>
      <c r="C27" s="7">
        <v>25</v>
      </c>
      <c r="D27" s="7">
        <f t="shared" si="1"/>
        <v>0</v>
      </c>
      <c r="E27" s="7"/>
    </row>
    <row r="28" spans="1:5" s="4" customFormat="1">
      <c r="A28" s="7" t="s">
        <v>10</v>
      </c>
      <c r="B28" s="41"/>
      <c r="C28" s="7">
        <v>200</v>
      </c>
      <c r="D28" s="7">
        <f t="shared" si="1"/>
        <v>0</v>
      </c>
      <c r="E28" s="7"/>
    </row>
    <row r="29" spans="1:5" s="4" customFormat="1" ht="34.799999999999997">
      <c r="A29" s="7" t="s">
        <v>47</v>
      </c>
      <c r="B29" s="41"/>
      <c r="C29" s="7">
        <v>75</v>
      </c>
      <c r="D29" s="7">
        <f t="shared" si="1"/>
        <v>0</v>
      </c>
      <c r="E29" s="7"/>
    </row>
    <row r="30" spans="1:5">
      <c r="A30" s="10" t="s">
        <v>4</v>
      </c>
      <c r="B30" s="41"/>
      <c r="C30" s="7"/>
      <c r="D30" s="10">
        <f>SUM(D22:D29)</f>
        <v>0</v>
      </c>
      <c r="E30" s="7"/>
    </row>
    <row r="31" spans="1:5" s="25" customFormat="1">
      <c r="A31" s="23"/>
      <c r="B31" s="46"/>
      <c r="C31" s="24"/>
      <c r="D31" s="23"/>
      <c r="E31" s="24"/>
    </row>
    <row r="32" spans="1:5" s="25" customFormat="1">
      <c r="A32" s="23"/>
      <c r="B32" s="46"/>
      <c r="C32" s="24"/>
      <c r="D32" s="23"/>
      <c r="E32" s="24"/>
    </row>
    <row r="33" spans="1:5">
      <c r="A33" s="9" t="s">
        <v>26</v>
      </c>
      <c r="B33" s="46"/>
      <c r="C33" s="6"/>
      <c r="D33" s="6"/>
      <c r="E33" s="6"/>
    </row>
    <row r="34" spans="1:5" s="4" customFormat="1" ht="34.799999999999997">
      <c r="A34" s="26" t="s">
        <v>40</v>
      </c>
      <c r="B34" s="41">
        <v>2</v>
      </c>
      <c r="C34" s="7">
        <v>50</v>
      </c>
      <c r="D34" s="7">
        <f t="shared" ref="D34:D44" si="2">B34*C34</f>
        <v>100</v>
      </c>
      <c r="E34" s="7" t="s">
        <v>141</v>
      </c>
    </row>
    <row r="35" spans="1:5" s="4" customFormat="1">
      <c r="A35" s="7" t="s">
        <v>43</v>
      </c>
      <c r="B35" s="41">
        <v>3</v>
      </c>
      <c r="C35" s="7">
        <v>10</v>
      </c>
      <c r="D35" s="7">
        <f t="shared" si="2"/>
        <v>30</v>
      </c>
      <c r="E35" s="7" t="s">
        <v>258</v>
      </c>
    </row>
    <row r="36" spans="1:5" s="4" customFormat="1">
      <c r="A36" s="7"/>
      <c r="B36" s="41"/>
      <c r="C36" s="7"/>
      <c r="D36" s="7"/>
      <c r="E36" s="33" t="s">
        <v>259</v>
      </c>
    </row>
    <row r="37" spans="1:5" s="4" customFormat="1" ht="34.799999999999997">
      <c r="A37" s="26" t="s">
        <v>41</v>
      </c>
      <c r="B37" s="41"/>
      <c r="C37" s="7">
        <v>10</v>
      </c>
      <c r="D37" s="7">
        <f t="shared" si="2"/>
        <v>0</v>
      </c>
      <c r="E37" s="7"/>
    </row>
    <row r="38" spans="1:5" s="4" customFormat="1" ht="34.799999999999997">
      <c r="A38" s="7" t="s">
        <v>42</v>
      </c>
      <c r="B38" s="41"/>
      <c r="C38" s="7">
        <v>10</v>
      </c>
      <c r="D38" s="7">
        <f t="shared" si="2"/>
        <v>0</v>
      </c>
      <c r="E38" s="7"/>
    </row>
    <row r="39" spans="1:5" s="4" customFormat="1" ht="34.799999999999997">
      <c r="A39" s="26" t="s">
        <v>44</v>
      </c>
      <c r="B39" s="41"/>
      <c r="C39" s="7">
        <v>5</v>
      </c>
      <c r="D39" s="7">
        <f t="shared" si="2"/>
        <v>0</v>
      </c>
      <c r="E39" s="7"/>
    </row>
    <row r="40" spans="1:5" s="4" customFormat="1">
      <c r="A40" s="7" t="s">
        <v>11</v>
      </c>
      <c r="B40" s="41"/>
      <c r="C40" s="7">
        <v>5</v>
      </c>
      <c r="D40" s="7">
        <f t="shared" si="2"/>
        <v>0</v>
      </c>
      <c r="E40" s="7"/>
    </row>
    <row r="41" spans="1:5" s="4" customFormat="1">
      <c r="A41" s="7" t="s">
        <v>45</v>
      </c>
      <c r="B41" s="7">
        <v>0</v>
      </c>
      <c r="C41" s="7">
        <v>100</v>
      </c>
      <c r="D41" s="7">
        <f t="shared" si="2"/>
        <v>0</v>
      </c>
      <c r="E41" s="7"/>
    </row>
    <row r="42" spans="1:5" s="31" customFormat="1">
      <c r="A42" s="30" t="s">
        <v>19</v>
      </c>
      <c r="B42" s="30">
        <v>1</v>
      </c>
      <c r="C42" s="30">
        <v>20</v>
      </c>
      <c r="D42" s="30">
        <f t="shared" si="2"/>
        <v>20</v>
      </c>
      <c r="E42" s="7"/>
    </row>
    <row r="43" spans="1:5" s="31" customFormat="1">
      <c r="A43" s="30" t="s">
        <v>20</v>
      </c>
      <c r="B43" s="30"/>
      <c r="C43" s="30">
        <v>20</v>
      </c>
      <c r="D43" s="30">
        <f t="shared" si="2"/>
        <v>0</v>
      </c>
      <c r="E43" s="30"/>
    </row>
    <row r="44" spans="1:5" s="4" customFormat="1">
      <c r="A44" s="7" t="s">
        <v>23</v>
      </c>
      <c r="B44" s="7">
        <v>1</v>
      </c>
      <c r="C44" s="7">
        <v>25</v>
      </c>
      <c r="D44" s="7">
        <f t="shared" si="2"/>
        <v>25</v>
      </c>
      <c r="E44" s="10"/>
    </row>
    <row r="45" spans="1:5" s="4" customFormat="1">
      <c r="A45" s="39" t="s">
        <v>0</v>
      </c>
      <c r="B45" s="41"/>
      <c r="C45" s="7"/>
      <c r="D45" s="10">
        <f>SUM(D34:D44)</f>
        <v>175</v>
      </c>
      <c r="E45" s="7"/>
    </row>
    <row r="46" spans="1:5" s="4" customFormat="1">
      <c r="A46" s="7"/>
      <c r="B46" s="41"/>
      <c r="C46" s="7"/>
      <c r="D46" s="10"/>
      <c r="E46" s="7"/>
    </row>
    <row r="47" spans="1:5" s="38" customFormat="1">
      <c r="A47" s="27" t="s">
        <v>30</v>
      </c>
      <c r="B47" s="47"/>
      <c r="C47" s="28"/>
      <c r="D47" s="37"/>
      <c r="E47" s="27"/>
    </row>
    <row r="48" spans="1:5" s="36" customFormat="1" ht="34.799999999999997">
      <c r="A48" s="12" t="s">
        <v>219</v>
      </c>
      <c r="B48" s="48">
        <v>0</v>
      </c>
      <c r="C48" s="6"/>
      <c r="D48" s="35"/>
      <c r="E48" s="13" t="s">
        <v>191</v>
      </c>
    </row>
    <row r="49" spans="1:5" s="29" customFormat="1">
      <c r="A49" s="27"/>
      <c r="B49" s="47"/>
      <c r="C49" s="28"/>
      <c r="D49" s="28"/>
      <c r="E49" s="28"/>
    </row>
    <row r="50" spans="1:5">
      <c r="A50" s="6"/>
      <c r="B50" s="41"/>
      <c r="C50" s="6"/>
      <c r="D50" s="6"/>
      <c r="E50" s="6"/>
    </row>
    <row r="51" spans="1:5">
      <c r="A51" s="9" t="s">
        <v>15</v>
      </c>
      <c r="B51" s="41"/>
      <c r="C51" s="6"/>
      <c r="D51" s="6"/>
      <c r="E51" s="6"/>
    </row>
    <row r="52" spans="1:5" s="4" customFormat="1">
      <c r="A52" s="7" t="s">
        <v>12</v>
      </c>
      <c r="B52" s="41"/>
      <c r="C52" s="7"/>
      <c r="D52" s="7"/>
      <c r="E52" s="10"/>
    </row>
    <row r="53" spans="1:5">
      <c r="A53" s="15" t="s">
        <v>22</v>
      </c>
      <c r="B53" s="41"/>
      <c r="C53" s="6">
        <v>100</v>
      </c>
      <c r="D53" s="6">
        <f>B53*C53</f>
        <v>0</v>
      </c>
      <c r="E53" s="6"/>
    </row>
    <row r="54" spans="1:5">
      <c r="A54" s="15" t="s">
        <v>21</v>
      </c>
      <c r="B54" s="41"/>
      <c r="C54" s="6">
        <v>200</v>
      </c>
      <c r="D54" s="6">
        <f>B54*C54</f>
        <v>0</v>
      </c>
      <c r="E54" s="6"/>
    </row>
    <row r="55" spans="1:5" s="4" customFormat="1">
      <c r="A55" s="26" t="s">
        <v>31</v>
      </c>
      <c r="B55" s="41"/>
      <c r="C55" s="7">
        <v>25</v>
      </c>
      <c r="D55" s="7">
        <f>B55*C55</f>
        <v>0</v>
      </c>
      <c r="E55" s="7"/>
    </row>
    <row r="56" spans="1:5">
      <c r="A56" s="40" t="s">
        <v>38</v>
      </c>
      <c r="B56" s="41"/>
      <c r="C56" s="7"/>
      <c r="D56" s="10">
        <f>SUM(D53:D55)</f>
        <v>0</v>
      </c>
      <c r="E56" s="7"/>
    </row>
    <row r="57" spans="1:5">
      <c r="A57" s="20"/>
      <c r="B57" s="41"/>
      <c r="C57" s="6"/>
      <c r="D57" s="9"/>
      <c r="E57" s="6"/>
    </row>
    <row r="58" spans="1:5">
      <c r="A58" s="16" t="s">
        <v>5</v>
      </c>
      <c r="B58" s="41"/>
      <c r="C58" s="17" t="s">
        <v>5</v>
      </c>
      <c r="D58" s="17" t="s">
        <v>5</v>
      </c>
      <c r="E58" s="17" t="s">
        <v>5</v>
      </c>
    </row>
    <row r="59" spans="1:5">
      <c r="A59" s="9" t="s">
        <v>27</v>
      </c>
      <c r="B59" s="42"/>
      <c r="C59" s="9"/>
      <c r="D59" s="9">
        <f>D56+D48+D45+D30+D18</f>
        <v>175</v>
      </c>
      <c r="E59" s="18"/>
    </row>
  </sheetData>
  <pageMargins left="0.7" right="0.7" top="0.75" bottom="0.75" header="0.3" footer="0.3"/>
  <pageSetup paperSize="9" scale="5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F66AC-0754-4F22-8F6D-A3F1CB30F32C}">
  <sheetPr>
    <tabColor theme="4" tint="-0.249977111117893"/>
    <pageSetUpPr fitToPage="1"/>
  </sheetPr>
  <dimension ref="A1:I58"/>
  <sheetViews>
    <sheetView topLeftCell="A43" workbookViewId="0">
      <selection activeCell="E50" sqref="E50"/>
    </sheetView>
  </sheetViews>
  <sheetFormatPr defaultColWidth="9.109375" defaultRowHeight="17.399999999999999"/>
  <cols>
    <col min="1" max="1" width="88.33203125" style="19" customWidth="1"/>
    <col min="2" max="2" width="10.33203125" style="43" customWidth="1"/>
    <col min="3" max="3" width="10.6640625" style="19" bestFit="1" customWidth="1"/>
    <col min="4" max="4" width="11.33203125" style="19" customWidth="1"/>
    <col min="5" max="5" width="63" style="19" customWidth="1"/>
    <col min="6" max="6" width="14.33203125" style="1" customWidth="1"/>
    <col min="7" max="16384" width="9.109375" style="1"/>
  </cols>
  <sheetData>
    <row r="1" spans="1:9" ht="22.8" customHeight="1">
      <c r="A1" s="32" t="s">
        <v>69</v>
      </c>
      <c r="B1" s="41"/>
      <c r="C1" s="6"/>
      <c r="D1" s="6"/>
      <c r="E1" s="6"/>
      <c r="F1" s="2"/>
      <c r="G1" s="2"/>
      <c r="H1" s="2"/>
      <c r="I1" s="2"/>
    </row>
    <row r="2" spans="1:9">
      <c r="A2" s="9"/>
      <c r="B2" s="10" t="s">
        <v>2</v>
      </c>
      <c r="C2" s="10" t="s">
        <v>1</v>
      </c>
      <c r="D2" s="10" t="s">
        <v>0</v>
      </c>
      <c r="E2" s="14" t="s">
        <v>24</v>
      </c>
    </row>
    <row r="3" spans="1:9" ht="34.799999999999997">
      <c r="A3" s="8" t="s">
        <v>37</v>
      </c>
      <c r="B3" s="41"/>
      <c r="C3" s="6"/>
      <c r="D3" s="6"/>
      <c r="E3" s="6" t="s">
        <v>190</v>
      </c>
      <c r="F3" s="2"/>
      <c r="G3" s="2"/>
      <c r="H3" s="2"/>
      <c r="I3" s="2"/>
    </row>
    <row r="4" spans="1:9" ht="20.25" customHeight="1">
      <c r="A4" s="8" t="s">
        <v>25</v>
      </c>
      <c r="B4" s="41"/>
      <c r="C4" s="6"/>
      <c r="D4" s="6"/>
      <c r="E4" s="6"/>
      <c r="F4" s="2"/>
      <c r="G4" s="2"/>
      <c r="H4" s="2"/>
      <c r="I4" s="2"/>
    </row>
    <row r="6" spans="1:9" s="4" customFormat="1">
      <c r="A6" s="10" t="s">
        <v>6</v>
      </c>
      <c r="B6" s="42"/>
      <c r="C6" s="10"/>
      <c r="D6" s="10"/>
      <c r="E6" s="10"/>
      <c r="F6" s="21"/>
      <c r="G6" s="21"/>
      <c r="H6" s="21"/>
      <c r="I6" s="21"/>
    </row>
    <row r="7" spans="1:9" s="4" customFormat="1">
      <c r="A7" s="7" t="s">
        <v>28</v>
      </c>
      <c r="B7" s="44"/>
      <c r="C7" s="3"/>
      <c r="D7" s="3"/>
      <c r="E7" s="3"/>
      <c r="F7" s="22"/>
    </row>
    <row r="8" spans="1:9">
      <c r="A8" s="6" t="s">
        <v>13</v>
      </c>
      <c r="B8" s="41"/>
      <c r="C8" s="6">
        <v>300</v>
      </c>
      <c r="D8" s="6">
        <f>B8*C8</f>
        <v>0</v>
      </c>
      <c r="E8" s="11"/>
    </row>
    <row r="9" spans="1:9">
      <c r="A9" s="6" t="s">
        <v>14</v>
      </c>
      <c r="B9" s="41"/>
      <c r="C9" s="6">
        <v>150</v>
      </c>
      <c r="D9" s="6">
        <f>B9*C9</f>
        <v>0</v>
      </c>
      <c r="E9" s="6"/>
    </row>
    <row r="10" spans="1:9">
      <c r="A10" s="6" t="s">
        <v>214</v>
      </c>
      <c r="B10" s="41"/>
      <c r="C10" s="6">
        <v>75</v>
      </c>
      <c r="D10" s="6">
        <f>B10*C10</f>
        <v>0</v>
      </c>
      <c r="E10" s="6"/>
    </row>
    <row r="11" spans="1:9">
      <c r="A11" s="6" t="s">
        <v>215</v>
      </c>
      <c r="B11" s="41"/>
      <c r="C11" s="6">
        <v>25</v>
      </c>
      <c r="D11" s="6">
        <f>B11*C11</f>
        <v>0</v>
      </c>
      <c r="E11" s="6"/>
    </row>
    <row r="12" spans="1:9" s="34" customFormat="1">
      <c r="A12" s="7" t="s">
        <v>29</v>
      </c>
      <c r="B12" s="41"/>
      <c r="C12" s="7"/>
      <c r="D12" s="33"/>
      <c r="E12" s="7"/>
    </row>
    <row r="13" spans="1:9" s="36" customFormat="1">
      <c r="A13" s="6" t="s">
        <v>32</v>
      </c>
      <c r="B13" s="41"/>
      <c r="C13" s="6">
        <v>300</v>
      </c>
      <c r="D13" s="6">
        <f>B13*C13</f>
        <v>0</v>
      </c>
      <c r="E13" s="6"/>
    </row>
    <row r="14" spans="1:9" s="36" customFormat="1">
      <c r="A14" s="6" t="s">
        <v>33</v>
      </c>
      <c r="B14" s="41"/>
      <c r="C14" s="6">
        <v>350</v>
      </c>
      <c r="D14" s="6">
        <f t="shared" ref="D14:D17" si="0">B14*C14</f>
        <v>0</v>
      </c>
      <c r="E14" s="6"/>
    </row>
    <row r="15" spans="1:9" s="36" customFormat="1">
      <c r="A15" s="6" t="s">
        <v>34</v>
      </c>
      <c r="B15" s="41"/>
      <c r="C15" s="6">
        <v>400</v>
      </c>
      <c r="D15" s="6">
        <f t="shared" si="0"/>
        <v>0</v>
      </c>
      <c r="E15" s="6"/>
    </row>
    <row r="16" spans="1:9" s="36" customFormat="1">
      <c r="A16" s="6" t="s">
        <v>35</v>
      </c>
      <c r="B16" s="41"/>
      <c r="C16" s="6">
        <v>150</v>
      </c>
      <c r="D16" s="6">
        <f t="shared" si="0"/>
        <v>0</v>
      </c>
      <c r="E16" s="6"/>
    </row>
    <row r="17" spans="1:5" s="36" customFormat="1">
      <c r="A17" s="6" t="s">
        <v>36</v>
      </c>
      <c r="B17" s="41"/>
      <c r="C17" s="6">
        <v>25</v>
      </c>
      <c r="D17" s="6">
        <f t="shared" si="0"/>
        <v>0</v>
      </c>
      <c r="E17" s="6"/>
    </row>
    <row r="18" spans="1:5">
      <c r="A18" s="10" t="s">
        <v>4</v>
      </c>
      <c r="B18" s="41"/>
      <c r="C18" s="7"/>
      <c r="D18" s="10">
        <f>SUM(D7:D17)</f>
        <v>0</v>
      </c>
      <c r="E18" s="7"/>
    </row>
    <row r="19" spans="1:5">
      <c r="A19" s="12"/>
      <c r="B19" s="45"/>
      <c r="C19" s="6"/>
      <c r="D19" s="6"/>
      <c r="E19" s="13"/>
    </row>
    <row r="20" spans="1:5">
      <c r="A20" s="9"/>
      <c r="B20" s="41"/>
      <c r="C20" s="6"/>
      <c r="D20" s="6"/>
      <c r="E20" s="6"/>
    </row>
    <row r="21" spans="1:5" s="4" customFormat="1">
      <c r="A21" s="10" t="s">
        <v>3</v>
      </c>
      <c r="B21" s="41"/>
      <c r="C21" s="7"/>
      <c r="D21" s="7"/>
      <c r="E21" s="7"/>
    </row>
    <row r="22" spans="1:5" s="4" customFormat="1">
      <c r="A22" s="7" t="s">
        <v>7</v>
      </c>
      <c r="B22" s="41"/>
      <c r="C22" s="7"/>
      <c r="D22" s="7"/>
      <c r="E22" s="7"/>
    </row>
    <row r="23" spans="1:5">
      <c r="A23" s="6" t="s">
        <v>16</v>
      </c>
      <c r="B23" s="41"/>
      <c r="C23" s="6">
        <v>200</v>
      </c>
      <c r="D23" s="6">
        <f t="shared" ref="D23:D29" si="1">B23*C23</f>
        <v>0</v>
      </c>
      <c r="E23" s="6"/>
    </row>
    <row r="24" spans="1:5">
      <c r="A24" s="6" t="s">
        <v>17</v>
      </c>
      <c r="B24" s="41"/>
      <c r="C24" s="6">
        <v>100</v>
      </c>
      <c r="D24" s="6">
        <f t="shared" si="1"/>
        <v>0</v>
      </c>
      <c r="E24" s="6"/>
    </row>
    <row r="25" spans="1:5" ht="34.799999999999997">
      <c r="A25" s="5" t="s">
        <v>18</v>
      </c>
      <c r="B25" s="41"/>
      <c r="C25" s="6">
        <v>10</v>
      </c>
      <c r="D25" s="6">
        <f t="shared" si="1"/>
        <v>0</v>
      </c>
      <c r="E25" s="6"/>
    </row>
    <row r="26" spans="1:5" s="4" customFormat="1" ht="34.799999999999997">
      <c r="A26" s="7" t="s">
        <v>8</v>
      </c>
      <c r="B26" s="41"/>
      <c r="C26" s="7">
        <v>100</v>
      </c>
      <c r="D26" s="7">
        <f t="shared" si="1"/>
        <v>0</v>
      </c>
      <c r="E26" s="7"/>
    </row>
    <row r="27" spans="1:5" s="4" customFormat="1">
      <c r="A27" s="7" t="s">
        <v>9</v>
      </c>
      <c r="B27" s="41"/>
      <c r="C27" s="7">
        <v>25</v>
      </c>
      <c r="D27" s="7">
        <f t="shared" si="1"/>
        <v>0</v>
      </c>
      <c r="E27" s="7"/>
    </row>
    <row r="28" spans="1:5" s="4" customFormat="1">
      <c r="A28" s="7" t="s">
        <v>10</v>
      </c>
      <c r="B28" s="41"/>
      <c r="C28" s="7">
        <v>200</v>
      </c>
      <c r="D28" s="7">
        <f t="shared" si="1"/>
        <v>0</v>
      </c>
      <c r="E28" s="7"/>
    </row>
    <row r="29" spans="1:5" s="4" customFormat="1" ht="34.799999999999997">
      <c r="A29" s="7" t="s">
        <v>47</v>
      </c>
      <c r="B29" s="41"/>
      <c r="C29" s="7">
        <v>75</v>
      </c>
      <c r="D29" s="7">
        <f t="shared" si="1"/>
        <v>0</v>
      </c>
      <c r="E29" s="7"/>
    </row>
    <row r="30" spans="1:5">
      <c r="A30" s="10" t="s">
        <v>4</v>
      </c>
      <c r="B30" s="41"/>
      <c r="C30" s="7"/>
      <c r="D30" s="10">
        <f>SUM(D22:D29)</f>
        <v>0</v>
      </c>
      <c r="E30" s="7"/>
    </row>
    <row r="31" spans="1:5" s="25" customFormat="1">
      <c r="A31" s="23"/>
      <c r="B31" s="46"/>
      <c r="C31" s="24"/>
      <c r="D31" s="23"/>
      <c r="E31" s="24"/>
    </row>
    <row r="32" spans="1:5" s="25" customFormat="1">
      <c r="A32" s="23"/>
      <c r="B32" s="46"/>
      <c r="C32" s="24"/>
      <c r="D32" s="23"/>
      <c r="E32" s="24"/>
    </row>
    <row r="33" spans="1:5">
      <c r="A33" s="9" t="s">
        <v>26</v>
      </c>
      <c r="B33" s="46"/>
      <c r="C33" s="6"/>
      <c r="D33" s="6"/>
      <c r="E33" s="6"/>
    </row>
    <row r="34" spans="1:5" s="4" customFormat="1" ht="34.799999999999997">
      <c r="A34" s="26" t="s">
        <v>40</v>
      </c>
      <c r="B34" s="41"/>
      <c r="C34" s="7">
        <v>50</v>
      </c>
      <c r="D34" s="7">
        <f t="shared" ref="D34:D43" si="2">B34*C34</f>
        <v>0</v>
      </c>
      <c r="E34" s="7"/>
    </row>
    <row r="35" spans="1:5" s="4" customFormat="1">
      <c r="A35" s="7" t="s">
        <v>43</v>
      </c>
      <c r="B35" s="41"/>
      <c r="C35" s="7">
        <v>10</v>
      </c>
      <c r="D35" s="7">
        <f t="shared" si="2"/>
        <v>0</v>
      </c>
      <c r="E35" s="7"/>
    </row>
    <row r="36" spans="1:5" s="4" customFormat="1" ht="34.799999999999997">
      <c r="A36" s="26" t="s">
        <v>41</v>
      </c>
      <c r="B36" s="41"/>
      <c r="C36" s="7">
        <v>10</v>
      </c>
      <c r="D36" s="7">
        <f t="shared" si="2"/>
        <v>0</v>
      </c>
      <c r="E36" s="7"/>
    </row>
    <row r="37" spans="1:5" s="4" customFormat="1" ht="34.799999999999997">
      <c r="A37" s="7" t="s">
        <v>42</v>
      </c>
      <c r="B37" s="41"/>
      <c r="C37" s="7">
        <v>10</v>
      </c>
      <c r="D37" s="7">
        <f t="shared" si="2"/>
        <v>0</v>
      </c>
      <c r="E37" s="7"/>
    </row>
    <row r="38" spans="1:5" s="4" customFormat="1" ht="34.799999999999997">
      <c r="A38" s="26" t="s">
        <v>44</v>
      </c>
      <c r="B38" s="41"/>
      <c r="C38" s="7">
        <v>5</v>
      </c>
      <c r="D38" s="7">
        <f t="shared" si="2"/>
        <v>0</v>
      </c>
      <c r="E38" s="7"/>
    </row>
    <row r="39" spans="1:5" s="4" customFormat="1">
      <c r="A39" s="7" t="s">
        <v>11</v>
      </c>
      <c r="B39" s="41"/>
      <c r="C39" s="7">
        <v>5</v>
      </c>
      <c r="D39" s="7">
        <f t="shared" si="2"/>
        <v>0</v>
      </c>
      <c r="E39" s="7"/>
    </row>
    <row r="40" spans="1:5" s="4" customFormat="1">
      <c r="A40" s="7" t="s">
        <v>45</v>
      </c>
      <c r="B40" s="7"/>
      <c r="C40" s="7">
        <v>100</v>
      </c>
      <c r="D40" s="7">
        <f t="shared" si="2"/>
        <v>0</v>
      </c>
      <c r="E40" s="7"/>
    </row>
    <row r="41" spans="1:5" s="31" customFormat="1">
      <c r="A41" s="30" t="s">
        <v>19</v>
      </c>
      <c r="B41" s="30"/>
      <c r="C41" s="30">
        <v>20</v>
      </c>
      <c r="D41" s="30">
        <f t="shared" si="2"/>
        <v>0</v>
      </c>
      <c r="E41" s="7"/>
    </row>
    <row r="42" spans="1:5" s="31" customFormat="1">
      <c r="A42" s="30" t="s">
        <v>20</v>
      </c>
      <c r="B42" s="30"/>
      <c r="C42" s="30">
        <v>20</v>
      </c>
      <c r="D42" s="30">
        <f t="shared" si="2"/>
        <v>0</v>
      </c>
      <c r="E42" s="30"/>
    </row>
    <row r="43" spans="1:5" s="4" customFormat="1">
      <c r="A43" s="7" t="s">
        <v>23</v>
      </c>
      <c r="B43" s="7"/>
      <c r="C43" s="7">
        <v>25</v>
      </c>
      <c r="D43" s="7">
        <f t="shared" si="2"/>
        <v>0</v>
      </c>
      <c r="E43" s="10"/>
    </row>
    <row r="44" spans="1:5" s="4" customFormat="1">
      <c r="A44" s="39" t="s">
        <v>0</v>
      </c>
      <c r="B44" s="41"/>
      <c r="C44" s="7"/>
      <c r="D44" s="10">
        <f>SUM(D34:D43)</f>
        <v>0</v>
      </c>
      <c r="E44" s="7"/>
    </row>
    <row r="45" spans="1:5" s="4" customFormat="1">
      <c r="A45" s="7"/>
      <c r="B45" s="41"/>
      <c r="C45" s="7"/>
      <c r="D45" s="10"/>
      <c r="E45" s="7"/>
    </row>
    <row r="46" spans="1:5" s="38" customFormat="1">
      <c r="A46" s="27" t="s">
        <v>30</v>
      </c>
      <c r="B46" s="47"/>
      <c r="C46" s="28"/>
      <c r="D46" s="37"/>
      <c r="E46" s="27"/>
    </row>
    <row r="47" spans="1:5" s="36" customFormat="1">
      <c r="A47" s="12" t="s">
        <v>219</v>
      </c>
      <c r="B47" s="48">
        <v>0</v>
      </c>
      <c r="C47" s="6"/>
      <c r="D47" s="35"/>
      <c r="E47" s="13"/>
    </row>
    <row r="48" spans="1:5" s="29" customFormat="1">
      <c r="A48" s="27"/>
      <c r="B48" s="47"/>
      <c r="C48" s="28"/>
      <c r="D48" s="28"/>
      <c r="E48" s="28"/>
    </row>
    <row r="49" spans="1:5">
      <c r="A49" s="6"/>
      <c r="B49" s="41"/>
      <c r="C49" s="6"/>
      <c r="D49" s="6"/>
      <c r="E49" s="6"/>
    </row>
    <row r="50" spans="1:5">
      <c r="A50" s="9" t="s">
        <v>15</v>
      </c>
      <c r="B50" s="41"/>
      <c r="C50" s="6"/>
      <c r="D50" s="6"/>
      <c r="E50" s="6"/>
    </row>
    <row r="51" spans="1:5" s="4" customFormat="1">
      <c r="A51" s="7" t="s">
        <v>12</v>
      </c>
      <c r="B51" s="41"/>
      <c r="C51" s="7"/>
      <c r="D51" s="7"/>
      <c r="E51" s="10"/>
    </row>
    <row r="52" spans="1:5">
      <c r="A52" s="15" t="s">
        <v>22</v>
      </c>
      <c r="B52" s="41"/>
      <c r="C52" s="6">
        <v>100</v>
      </c>
      <c r="D52" s="6">
        <f>B52*C52</f>
        <v>0</v>
      </c>
      <c r="E52" s="6"/>
    </row>
    <row r="53" spans="1:5">
      <c r="A53" s="15" t="s">
        <v>21</v>
      </c>
      <c r="B53" s="41"/>
      <c r="C53" s="6">
        <v>200</v>
      </c>
      <c r="D53" s="6">
        <f>B53*C53</f>
        <v>0</v>
      </c>
      <c r="E53" s="6"/>
    </row>
    <row r="54" spans="1:5" s="4" customFormat="1">
      <c r="A54" s="26" t="s">
        <v>31</v>
      </c>
      <c r="B54" s="41"/>
      <c r="C54" s="7">
        <v>25</v>
      </c>
      <c r="D54" s="7">
        <f>B54*C54</f>
        <v>0</v>
      </c>
      <c r="E54" s="7"/>
    </row>
    <row r="55" spans="1:5">
      <c r="A55" s="40" t="s">
        <v>38</v>
      </c>
      <c r="B55" s="41"/>
      <c r="C55" s="7"/>
      <c r="D55" s="10">
        <f>SUM(D52:D54)</f>
        <v>0</v>
      </c>
      <c r="E55" s="7"/>
    </row>
    <row r="56" spans="1:5">
      <c r="A56" s="20"/>
      <c r="B56" s="41"/>
      <c r="C56" s="6"/>
      <c r="D56" s="9"/>
      <c r="E56" s="6"/>
    </row>
    <row r="57" spans="1:5">
      <c r="A57" s="16" t="s">
        <v>5</v>
      </c>
      <c r="B57" s="41"/>
      <c r="C57" s="17" t="s">
        <v>5</v>
      </c>
      <c r="D57" s="17" t="s">
        <v>5</v>
      </c>
      <c r="E57" s="17" t="s">
        <v>5</v>
      </c>
    </row>
    <row r="58" spans="1:5">
      <c r="A58" s="9" t="s">
        <v>27</v>
      </c>
      <c r="B58" s="42"/>
      <c r="C58" s="9"/>
      <c r="D58" s="9">
        <f>D55+D47+D44+D30+D18</f>
        <v>0</v>
      </c>
      <c r="E58" s="18"/>
    </row>
  </sheetData>
  <pageMargins left="0.7" right="0.7" top="0.75" bottom="0.75" header="0.3" footer="0.3"/>
  <pageSetup paperSize="9" scale="59" fitToHeight="0" orientation="landscape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F8AD0-5A3C-4A34-AB78-BDD17AF424EF}">
  <sheetPr>
    <tabColor theme="4" tint="-0.249977111117893"/>
    <pageSetUpPr fitToPage="1"/>
  </sheetPr>
  <dimension ref="A1:I58"/>
  <sheetViews>
    <sheetView topLeftCell="A34" workbookViewId="0">
      <selection activeCell="E47" sqref="E47"/>
    </sheetView>
  </sheetViews>
  <sheetFormatPr defaultColWidth="9.109375" defaultRowHeight="17.399999999999999"/>
  <cols>
    <col min="1" max="1" width="88.33203125" style="19" customWidth="1"/>
    <col min="2" max="2" width="10.33203125" style="43" customWidth="1"/>
    <col min="3" max="3" width="10.6640625" style="19" bestFit="1" customWidth="1"/>
    <col min="4" max="4" width="11.33203125" style="19" customWidth="1"/>
    <col min="5" max="5" width="63" style="19" customWidth="1"/>
    <col min="6" max="6" width="14.33203125" style="1" customWidth="1"/>
    <col min="7" max="16384" width="9.109375" style="1"/>
  </cols>
  <sheetData>
    <row r="1" spans="1:9" ht="22.8" customHeight="1">
      <c r="A1" s="32" t="s">
        <v>70</v>
      </c>
      <c r="B1" s="41"/>
      <c r="C1" s="6"/>
      <c r="D1" s="6"/>
      <c r="E1" s="6"/>
      <c r="F1" s="2"/>
      <c r="G1" s="2"/>
      <c r="H1" s="2"/>
      <c r="I1" s="2"/>
    </row>
    <row r="2" spans="1:9">
      <c r="A2" s="9"/>
      <c r="B2" s="10" t="s">
        <v>2</v>
      </c>
      <c r="C2" s="10" t="s">
        <v>1</v>
      </c>
      <c r="D2" s="10" t="s">
        <v>0</v>
      </c>
      <c r="E2" s="14" t="s">
        <v>24</v>
      </c>
    </row>
    <row r="3" spans="1:9" ht="34.799999999999997">
      <c r="A3" s="8" t="s">
        <v>37</v>
      </c>
      <c r="B3" s="41"/>
      <c r="C3" s="6"/>
      <c r="D3" s="6"/>
      <c r="E3" s="6"/>
      <c r="F3" s="2"/>
      <c r="G3" s="2"/>
      <c r="H3" s="2"/>
      <c r="I3" s="2"/>
    </row>
    <row r="4" spans="1:9" ht="20.25" customHeight="1">
      <c r="A4" s="8" t="s">
        <v>25</v>
      </c>
      <c r="B4" s="41"/>
      <c r="C4" s="6"/>
      <c r="D4" s="6"/>
      <c r="E4" s="6"/>
      <c r="F4" s="2"/>
      <c r="G4" s="2"/>
      <c r="H4" s="2"/>
      <c r="I4" s="2"/>
    </row>
    <row r="6" spans="1:9" s="4" customFormat="1">
      <c r="A6" s="10" t="s">
        <v>6</v>
      </c>
      <c r="B6" s="42"/>
      <c r="C6" s="10"/>
      <c r="D6" s="10"/>
      <c r="E6" s="10"/>
      <c r="F6" s="21"/>
      <c r="G6" s="21"/>
      <c r="H6" s="21"/>
      <c r="I6" s="21"/>
    </row>
    <row r="7" spans="1:9" s="4" customFormat="1">
      <c r="A7" s="7" t="s">
        <v>28</v>
      </c>
      <c r="B7" s="44"/>
      <c r="C7" s="3"/>
      <c r="D7" s="3"/>
      <c r="E7" s="3"/>
      <c r="F7" s="22"/>
    </row>
    <row r="8" spans="1:9">
      <c r="A8" s="6" t="s">
        <v>13</v>
      </c>
      <c r="B8" s="41"/>
      <c r="C8" s="6">
        <v>300</v>
      </c>
      <c r="D8" s="6">
        <f>B8*C8</f>
        <v>0</v>
      </c>
      <c r="E8" s="11"/>
    </row>
    <row r="9" spans="1:9">
      <c r="A9" s="6" t="s">
        <v>14</v>
      </c>
      <c r="B9" s="41"/>
      <c r="C9" s="6">
        <v>150</v>
      </c>
      <c r="D9" s="6">
        <f>B9*C9</f>
        <v>0</v>
      </c>
      <c r="E9" s="6"/>
    </row>
    <row r="10" spans="1:9">
      <c r="A10" s="6" t="s">
        <v>214</v>
      </c>
      <c r="B10" s="41"/>
      <c r="C10" s="6">
        <v>75</v>
      </c>
      <c r="D10" s="6">
        <f>B10*C10</f>
        <v>0</v>
      </c>
      <c r="E10" s="6"/>
    </row>
    <row r="11" spans="1:9">
      <c r="A11" s="6" t="s">
        <v>215</v>
      </c>
      <c r="B11" s="41"/>
      <c r="C11" s="6">
        <v>25</v>
      </c>
      <c r="D11" s="6">
        <f>B11*C11</f>
        <v>0</v>
      </c>
      <c r="E11" s="6"/>
    </row>
    <row r="12" spans="1:9" s="34" customFormat="1">
      <c r="A12" s="7" t="s">
        <v>29</v>
      </c>
      <c r="B12" s="41"/>
      <c r="C12" s="7"/>
      <c r="D12" s="33"/>
      <c r="E12" s="7"/>
    </row>
    <row r="13" spans="1:9" s="36" customFormat="1">
      <c r="A13" s="6" t="s">
        <v>32</v>
      </c>
      <c r="B13" s="41"/>
      <c r="C13" s="6">
        <v>300</v>
      </c>
      <c r="D13" s="6">
        <f>B13*C13</f>
        <v>0</v>
      </c>
      <c r="E13" s="6"/>
    </row>
    <row r="14" spans="1:9" s="36" customFormat="1">
      <c r="A14" s="6" t="s">
        <v>33</v>
      </c>
      <c r="B14" s="41"/>
      <c r="C14" s="6">
        <v>350</v>
      </c>
      <c r="D14" s="6">
        <f t="shared" ref="D14:D17" si="0">B14*C14</f>
        <v>0</v>
      </c>
      <c r="E14" s="6"/>
    </row>
    <row r="15" spans="1:9" s="36" customFormat="1">
      <c r="A15" s="6" t="s">
        <v>34</v>
      </c>
      <c r="B15" s="41"/>
      <c r="C15" s="6">
        <v>400</v>
      </c>
      <c r="D15" s="6">
        <f t="shared" si="0"/>
        <v>0</v>
      </c>
      <c r="E15" s="6"/>
    </row>
    <row r="16" spans="1:9" s="36" customFormat="1">
      <c r="A16" s="6" t="s">
        <v>35</v>
      </c>
      <c r="B16" s="41"/>
      <c r="C16" s="6">
        <v>150</v>
      </c>
      <c r="D16" s="6">
        <f t="shared" si="0"/>
        <v>0</v>
      </c>
      <c r="E16" s="6"/>
    </row>
    <row r="17" spans="1:5" s="36" customFormat="1">
      <c r="A17" s="6" t="s">
        <v>36</v>
      </c>
      <c r="B17" s="41"/>
      <c r="C17" s="6">
        <v>25</v>
      </c>
      <c r="D17" s="6">
        <f t="shared" si="0"/>
        <v>0</v>
      </c>
      <c r="E17" s="6"/>
    </row>
    <row r="18" spans="1:5">
      <c r="A18" s="10" t="s">
        <v>4</v>
      </c>
      <c r="B18" s="41"/>
      <c r="C18" s="7"/>
      <c r="D18" s="10">
        <f>SUM(D7:D17)</f>
        <v>0</v>
      </c>
      <c r="E18" s="7"/>
    </row>
    <row r="19" spans="1:5">
      <c r="A19" s="12"/>
      <c r="B19" s="45"/>
      <c r="C19" s="6"/>
      <c r="D19" s="6"/>
      <c r="E19" s="13"/>
    </row>
    <row r="20" spans="1:5">
      <c r="A20" s="9"/>
      <c r="B20" s="41"/>
      <c r="C20" s="6"/>
      <c r="D20" s="6"/>
      <c r="E20" s="6"/>
    </row>
    <row r="21" spans="1:5" s="4" customFormat="1">
      <c r="A21" s="10" t="s">
        <v>3</v>
      </c>
      <c r="B21" s="41"/>
      <c r="C21" s="7"/>
      <c r="D21" s="7"/>
      <c r="E21" s="7"/>
    </row>
    <row r="22" spans="1:5" s="4" customFormat="1">
      <c r="A22" s="7" t="s">
        <v>7</v>
      </c>
      <c r="B22" s="41"/>
      <c r="C22" s="7"/>
      <c r="D22" s="7"/>
      <c r="E22" s="7"/>
    </row>
    <row r="23" spans="1:5">
      <c r="A23" s="6" t="s">
        <v>16</v>
      </c>
      <c r="B23" s="41"/>
      <c r="C23" s="6">
        <v>200</v>
      </c>
      <c r="D23" s="6">
        <f t="shared" ref="D23:D29" si="1">B23*C23</f>
        <v>0</v>
      </c>
      <c r="E23" s="6"/>
    </row>
    <row r="24" spans="1:5">
      <c r="A24" s="6" t="s">
        <v>17</v>
      </c>
      <c r="B24" s="41"/>
      <c r="C24" s="6">
        <v>100</v>
      </c>
      <c r="D24" s="6">
        <f t="shared" si="1"/>
        <v>0</v>
      </c>
      <c r="E24" s="6"/>
    </row>
    <row r="25" spans="1:5" ht="34.799999999999997">
      <c r="A25" s="5" t="s">
        <v>18</v>
      </c>
      <c r="B25" s="41"/>
      <c r="C25" s="6">
        <v>10</v>
      </c>
      <c r="D25" s="6">
        <f t="shared" si="1"/>
        <v>0</v>
      </c>
      <c r="E25" s="6"/>
    </row>
    <row r="26" spans="1:5" s="4" customFormat="1" ht="34.799999999999997">
      <c r="A26" s="7" t="s">
        <v>8</v>
      </c>
      <c r="B26" s="41"/>
      <c r="C26" s="7">
        <v>100</v>
      </c>
      <c r="D26" s="7">
        <f t="shared" si="1"/>
        <v>0</v>
      </c>
      <c r="E26" s="7"/>
    </row>
    <row r="27" spans="1:5" s="4" customFormat="1">
      <c r="A27" s="7" t="s">
        <v>9</v>
      </c>
      <c r="B27" s="41"/>
      <c r="C27" s="7">
        <v>25</v>
      </c>
      <c r="D27" s="7">
        <f t="shared" si="1"/>
        <v>0</v>
      </c>
      <c r="E27" s="7"/>
    </row>
    <row r="28" spans="1:5" s="4" customFormat="1">
      <c r="A28" s="7" t="s">
        <v>10</v>
      </c>
      <c r="B28" s="41"/>
      <c r="C28" s="7">
        <v>200</v>
      </c>
      <c r="D28" s="7">
        <f t="shared" si="1"/>
        <v>0</v>
      </c>
      <c r="E28" s="7"/>
    </row>
    <row r="29" spans="1:5" s="4" customFormat="1" ht="34.799999999999997">
      <c r="A29" s="7" t="s">
        <v>47</v>
      </c>
      <c r="B29" s="41"/>
      <c r="C29" s="7">
        <v>75</v>
      </c>
      <c r="D29" s="7">
        <f t="shared" si="1"/>
        <v>0</v>
      </c>
      <c r="E29" s="7"/>
    </row>
    <row r="30" spans="1:5">
      <c r="A30" s="10" t="s">
        <v>4</v>
      </c>
      <c r="B30" s="41"/>
      <c r="C30" s="7"/>
      <c r="D30" s="10">
        <f>SUM(D22:D29)</f>
        <v>0</v>
      </c>
      <c r="E30" s="7"/>
    </row>
    <row r="31" spans="1:5" s="25" customFormat="1">
      <c r="A31" s="23"/>
      <c r="B31" s="46"/>
      <c r="C31" s="24"/>
      <c r="D31" s="23"/>
      <c r="E31" s="24"/>
    </row>
    <row r="32" spans="1:5" s="25" customFormat="1">
      <c r="A32" s="23"/>
      <c r="B32" s="46"/>
      <c r="C32" s="24"/>
      <c r="D32" s="23"/>
      <c r="E32" s="24"/>
    </row>
    <row r="33" spans="1:5">
      <c r="A33" s="9" t="s">
        <v>26</v>
      </c>
      <c r="B33" s="46"/>
      <c r="C33" s="6"/>
      <c r="D33" s="6"/>
      <c r="E33" s="6"/>
    </row>
    <row r="34" spans="1:5" s="4" customFormat="1" ht="34.799999999999997">
      <c r="A34" s="26" t="s">
        <v>40</v>
      </c>
      <c r="B34" s="41"/>
      <c r="C34" s="7">
        <v>50</v>
      </c>
      <c r="D34" s="7">
        <f t="shared" ref="D34:D43" si="2">B34*C34</f>
        <v>0</v>
      </c>
      <c r="E34" s="7"/>
    </row>
    <row r="35" spans="1:5" s="4" customFormat="1">
      <c r="A35" s="7" t="s">
        <v>43</v>
      </c>
      <c r="B35" s="41"/>
      <c r="C35" s="7">
        <v>10</v>
      </c>
      <c r="D35" s="7">
        <f t="shared" si="2"/>
        <v>0</v>
      </c>
      <c r="E35" s="7"/>
    </row>
    <row r="36" spans="1:5" s="4" customFormat="1" ht="34.799999999999997">
      <c r="A36" s="26" t="s">
        <v>41</v>
      </c>
      <c r="B36" s="41"/>
      <c r="C36" s="7">
        <v>10</v>
      </c>
      <c r="D36" s="7">
        <f t="shared" si="2"/>
        <v>0</v>
      </c>
      <c r="E36" s="7"/>
    </row>
    <row r="37" spans="1:5" s="4" customFormat="1" ht="34.799999999999997">
      <c r="A37" s="7" t="s">
        <v>42</v>
      </c>
      <c r="B37" s="41"/>
      <c r="C37" s="7">
        <v>10</v>
      </c>
      <c r="D37" s="7">
        <f t="shared" si="2"/>
        <v>0</v>
      </c>
      <c r="E37" s="7"/>
    </row>
    <row r="38" spans="1:5" s="4" customFormat="1" ht="34.799999999999997">
      <c r="A38" s="26" t="s">
        <v>44</v>
      </c>
      <c r="B38" s="41"/>
      <c r="C38" s="7">
        <v>5</v>
      </c>
      <c r="D38" s="7">
        <f t="shared" si="2"/>
        <v>0</v>
      </c>
      <c r="E38" s="7"/>
    </row>
    <row r="39" spans="1:5" s="4" customFormat="1">
      <c r="A39" s="7" t="s">
        <v>11</v>
      </c>
      <c r="B39" s="41"/>
      <c r="C39" s="7">
        <v>5</v>
      </c>
      <c r="D39" s="7">
        <f t="shared" si="2"/>
        <v>0</v>
      </c>
      <c r="E39" s="7"/>
    </row>
    <row r="40" spans="1:5" s="4" customFormat="1">
      <c r="A40" s="7" t="s">
        <v>45</v>
      </c>
      <c r="B40" s="7"/>
      <c r="C40" s="7">
        <v>100</v>
      </c>
      <c r="D40" s="7">
        <f t="shared" si="2"/>
        <v>0</v>
      </c>
      <c r="E40" s="7"/>
    </row>
    <row r="41" spans="1:5" s="31" customFormat="1">
      <c r="A41" s="30" t="s">
        <v>19</v>
      </c>
      <c r="B41" s="30"/>
      <c r="C41" s="30">
        <v>20</v>
      </c>
      <c r="D41" s="30">
        <f t="shared" si="2"/>
        <v>0</v>
      </c>
      <c r="E41" s="7"/>
    </row>
    <row r="42" spans="1:5" s="31" customFormat="1">
      <c r="A42" s="30" t="s">
        <v>20</v>
      </c>
      <c r="B42" s="30"/>
      <c r="C42" s="30">
        <v>20</v>
      </c>
      <c r="D42" s="30">
        <f t="shared" si="2"/>
        <v>0</v>
      </c>
      <c r="E42" s="30"/>
    </row>
    <row r="43" spans="1:5" s="4" customFormat="1">
      <c r="A43" s="7" t="s">
        <v>23</v>
      </c>
      <c r="B43" s="7"/>
      <c r="C43" s="7">
        <v>25</v>
      </c>
      <c r="D43" s="7">
        <f t="shared" si="2"/>
        <v>0</v>
      </c>
      <c r="E43" s="10"/>
    </row>
    <row r="44" spans="1:5" s="4" customFormat="1">
      <c r="A44" s="39" t="s">
        <v>0</v>
      </c>
      <c r="B44" s="41"/>
      <c r="C44" s="7"/>
      <c r="D44" s="10">
        <f>SUM(D34:D43)</f>
        <v>0</v>
      </c>
      <c r="E44" s="7"/>
    </row>
    <row r="45" spans="1:5" s="4" customFormat="1">
      <c r="A45" s="7"/>
      <c r="B45" s="41"/>
      <c r="C45" s="7"/>
      <c r="D45" s="10"/>
      <c r="E45" s="7"/>
    </row>
    <row r="46" spans="1:5" s="38" customFormat="1">
      <c r="A46" s="27" t="s">
        <v>30</v>
      </c>
      <c r="B46" s="47"/>
      <c r="C46" s="28"/>
      <c r="D46" s="37"/>
      <c r="E46" s="27"/>
    </row>
    <row r="47" spans="1:5" s="36" customFormat="1">
      <c r="A47" s="12" t="s">
        <v>219</v>
      </c>
      <c r="B47" s="48"/>
      <c r="C47" s="6"/>
      <c r="D47" s="35"/>
      <c r="E47" s="13"/>
    </row>
    <row r="48" spans="1:5" s="29" customFormat="1">
      <c r="A48" s="27"/>
      <c r="B48" s="47"/>
      <c r="C48" s="28"/>
      <c r="D48" s="28"/>
      <c r="E48" s="28"/>
    </row>
    <row r="49" spans="1:5">
      <c r="A49" s="6"/>
      <c r="B49" s="41"/>
      <c r="C49" s="6"/>
      <c r="D49" s="6"/>
      <c r="E49" s="6"/>
    </row>
    <row r="50" spans="1:5">
      <c r="A50" s="9" t="s">
        <v>15</v>
      </c>
      <c r="B50" s="41"/>
      <c r="C50" s="6"/>
      <c r="D50" s="6"/>
      <c r="E50" s="6"/>
    </row>
    <row r="51" spans="1:5" s="4" customFormat="1">
      <c r="A51" s="7" t="s">
        <v>12</v>
      </c>
      <c r="B51" s="41"/>
      <c r="C51" s="7"/>
      <c r="D51" s="7"/>
      <c r="E51" s="10"/>
    </row>
    <row r="52" spans="1:5">
      <c r="A52" s="15" t="s">
        <v>22</v>
      </c>
      <c r="B52" s="41"/>
      <c r="C52" s="6">
        <v>100</v>
      </c>
      <c r="D52" s="6">
        <f>B52*C52</f>
        <v>0</v>
      </c>
      <c r="E52" s="6"/>
    </row>
    <row r="53" spans="1:5">
      <c r="A53" s="15" t="s">
        <v>21</v>
      </c>
      <c r="B53" s="41"/>
      <c r="C53" s="6">
        <v>200</v>
      </c>
      <c r="D53" s="6">
        <f>B53*C53</f>
        <v>0</v>
      </c>
      <c r="E53" s="6"/>
    </row>
    <row r="54" spans="1:5" s="4" customFormat="1">
      <c r="A54" s="26" t="s">
        <v>31</v>
      </c>
      <c r="B54" s="41"/>
      <c r="C54" s="7">
        <v>25</v>
      </c>
      <c r="D54" s="7">
        <f>B54*C54</f>
        <v>0</v>
      </c>
      <c r="E54" s="7"/>
    </row>
    <row r="55" spans="1:5">
      <c r="A55" s="40" t="s">
        <v>38</v>
      </c>
      <c r="B55" s="41"/>
      <c r="C55" s="7"/>
      <c r="D55" s="10">
        <f>SUM(D52:D54)</f>
        <v>0</v>
      </c>
      <c r="E55" s="7"/>
    </row>
    <row r="56" spans="1:5">
      <c r="A56" s="20"/>
      <c r="B56" s="41"/>
      <c r="C56" s="6"/>
      <c r="D56" s="9"/>
      <c r="E56" s="6"/>
    </row>
    <row r="57" spans="1:5">
      <c r="A57" s="16" t="s">
        <v>5</v>
      </c>
      <c r="B57" s="41"/>
      <c r="C57" s="17" t="s">
        <v>5</v>
      </c>
      <c r="D57" s="17" t="s">
        <v>5</v>
      </c>
      <c r="E57" s="17" t="s">
        <v>5</v>
      </c>
    </row>
    <row r="58" spans="1:5">
      <c r="A58" s="9" t="s">
        <v>27</v>
      </c>
      <c r="B58" s="42"/>
      <c r="C58" s="9"/>
      <c r="D58" s="9">
        <f>D55+D47+D44+D30+D18</f>
        <v>0</v>
      </c>
      <c r="E58" s="18"/>
    </row>
  </sheetData>
  <pageMargins left="0.7" right="0.7" top="0.75" bottom="0.75" header="0.3" footer="0.3"/>
  <pageSetup paperSize="9" scale="59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0A2C7-CC40-4E5D-83D5-B557536876CF}">
  <sheetPr>
    <pageSetUpPr fitToPage="1"/>
  </sheetPr>
  <dimension ref="A1:I58"/>
  <sheetViews>
    <sheetView topLeftCell="A30" workbookViewId="0">
      <selection activeCell="G26" sqref="G26"/>
    </sheetView>
  </sheetViews>
  <sheetFormatPr defaultColWidth="9.109375" defaultRowHeight="17.399999999999999"/>
  <cols>
    <col min="1" max="1" width="88.33203125" style="19" customWidth="1"/>
    <col min="2" max="2" width="10.33203125" style="43" customWidth="1"/>
    <col min="3" max="3" width="10.6640625" style="19" bestFit="1" customWidth="1"/>
    <col min="4" max="4" width="11.33203125" style="19" customWidth="1"/>
    <col min="5" max="5" width="63" style="19" customWidth="1"/>
    <col min="6" max="6" width="14.33203125" style="1" customWidth="1"/>
    <col min="7" max="16384" width="9.109375" style="1"/>
  </cols>
  <sheetData>
    <row r="1" spans="1:9" ht="22.8" customHeight="1">
      <c r="A1" s="32"/>
      <c r="B1" s="41"/>
      <c r="C1" s="6"/>
      <c r="D1" s="6"/>
      <c r="E1" s="6"/>
      <c r="F1" s="2"/>
      <c r="G1" s="2"/>
      <c r="H1" s="2"/>
      <c r="I1" s="2"/>
    </row>
    <row r="2" spans="1:9">
      <c r="A2" s="9"/>
      <c r="B2" s="10" t="s">
        <v>2</v>
      </c>
      <c r="C2" s="10" t="s">
        <v>1</v>
      </c>
      <c r="D2" s="10" t="s">
        <v>0</v>
      </c>
      <c r="E2" s="14" t="s">
        <v>24</v>
      </c>
    </row>
    <row r="3" spans="1:9" ht="34.799999999999997">
      <c r="A3" s="8" t="s">
        <v>37</v>
      </c>
      <c r="B3" s="41"/>
      <c r="C3" s="6"/>
      <c r="D3" s="6"/>
      <c r="E3" s="6"/>
      <c r="F3" s="2"/>
      <c r="G3" s="2"/>
      <c r="H3" s="2"/>
      <c r="I3" s="2"/>
    </row>
    <row r="4" spans="1:9" ht="20.25" customHeight="1">
      <c r="A4" s="8" t="s">
        <v>25</v>
      </c>
      <c r="B4" s="41"/>
      <c r="C4" s="6"/>
      <c r="D4" s="6"/>
      <c r="E4" s="6" t="s">
        <v>166</v>
      </c>
      <c r="F4" s="2"/>
      <c r="G4" s="2"/>
      <c r="H4" s="2"/>
      <c r="I4" s="2"/>
    </row>
    <row r="6" spans="1:9" s="4" customFormat="1">
      <c r="A6" s="10" t="s">
        <v>6</v>
      </c>
      <c r="B6" s="42"/>
      <c r="C6" s="10"/>
      <c r="D6" s="10"/>
      <c r="E6" s="10"/>
      <c r="F6" s="21"/>
      <c r="G6" s="21"/>
      <c r="H6" s="21"/>
      <c r="I6" s="21"/>
    </row>
    <row r="7" spans="1:9" s="4" customFormat="1">
      <c r="A7" s="7" t="s">
        <v>28</v>
      </c>
      <c r="B7" s="44"/>
      <c r="C7" s="3"/>
      <c r="D7" s="3"/>
      <c r="E7" s="3"/>
      <c r="F7" s="22"/>
    </row>
    <row r="8" spans="1:9">
      <c r="A8" s="6" t="s">
        <v>13</v>
      </c>
      <c r="B8" s="41"/>
      <c r="C8" s="6">
        <v>300</v>
      </c>
      <c r="D8" s="6">
        <f>B8*C8</f>
        <v>0</v>
      </c>
      <c r="E8" s="11"/>
    </row>
    <row r="9" spans="1:9">
      <c r="A9" s="6" t="s">
        <v>14</v>
      </c>
      <c r="B9" s="41"/>
      <c r="C9" s="6">
        <v>150</v>
      </c>
      <c r="D9" s="6">
        <f>B9*C9</f>
        <v>0</v>
      </c>
      <c r="E9" s="6"/>
    </row>
    <row r="10" spans="1:9">
      <c r="A10" s="6" t="s">
        <v>214</v>
      </c>
      <c r="B10" s="41"/>
      <c r="C10" s="6">
        <v>75</v>
      </c>
      <c r="D10" s="6">
        <f>B10*C10</f>
        <v>0</v>
      </c>
      <c r="E10" s="6"/>
    </row>
    <row r="11" spans="1:9">
      <c r="A11" s="6" t="s">
        <v>215</v>
      </c>
      <c r="B11" s="41"/>
      <c r="C11" s="6">
        <v>25</v>
      </c>
      <c r="D11" s="6">
        <f>B11*C11</f>
        <v>0</v>
      </c>
      <c r="E11" s="6"/>
    </row>
    <row r="12" spans="1:9" s="34" customFormat="1">
      <c r="A12" s="7" t="s">
        <v>29</v>
      </c>
      <c r="B12" s="41"/>
      <c r="C12" s="7"/>
      <c r="D12" s="33"/>
      <c r="E12" s="7"/>
    </row>
    <row r="13" spans="1:9" s="36" customFormat="1">
      <c r="A13" s="6" t="s">
        <v>32</v>
      </c>
      <c r="B13" s="41"/>
      <c r="C13" s="6">
        <v>300</v>
      </c>
      <c r="D13" s="6">
        <f>B13*C13</f>
        <v>0</v>
      </c>
      <c r="E13" s="6"/>
    </row>
    <row r="14" spans="1:9" s="36" customFormat="1">
      <c r="A14" s="6" t="s">
        <v>33</v>
      </c>
      <c r="B14" s="41"/>
      <c r="C14" s="6">
        <v>350</v>
      </c>
      <c r="D14" s="6">
        <f t="shared" ref="D14:D17" si="0">B14*C14</f>
        <v>0</v>
      </c>
      <c r="E14" s="6"/>
    </row>
    <row r="15" spans="1:9" s="36" customFormat="1">
      <c r="A15" s="6" t="s">
        <v>34</v>
      </c>
      <c r="B15" s="41"/>
      <c r="C15" s="6">
        <v>400</v>
      </c>
      <c r="D15" s="6">
        <f t="shared" si="0"/>
        <v>0</v>
      </c>
      <c r="E15" s="6"/>
    </row>
    <row r="16" spans="1:9" s="36" customFormat="1">
      <c r="A16" s="6" t="s">
        <v>35</v>
      </c>
      <c r="B16" s="41"/>
      <c r="C16" s="6">
        <v>150</v>
      </c>
      <c r="D16" s="6">
        <f t="shared" si="0"/>
        <v>0</v>
      </c>
      <c r="E16" s="6"/>
    </row>
    <row r="17" spans="1:5" s="36" customFormat="1">
      <c r="A17" s="6" t="s">
        <v>36</v>
      </c>
      <c r="B17" s="41"/>
      <c r="C17" s="6">
        <v>25</v>
      </c>
      <c r="D17" s="6">
        <f t="shared" si="0"/>
        <v>0</v>
      </c>
      <c r="E17" s="6"/>
    </row>
    <row r="18" spans="1:5">
      <c r="A18" s="10" t="s">
        <v>4</v>
      </c>
      <c r="B18" s="41"/>
      <c r="C18" s="7"/>
      <c r="D18" s="10">
        <f>SUM(D8:D17)</f>
        <v>0</v>
      </c>
      <c r="E18" s="7"/>
    </row>
    <row r="19" spans="1:5">
      <c r="A19" s="12"/>
      <c r="B19" s="45"/>
      <c r="C19" s="6"/>
      <c r="D19" s="6"/>
      <c r="E19" s="13"/>
    </row>
    <row r="20" spans="1:5">
      <c r="A20" s="9"/>
      <c r="B20" s="41"/>
      <c r="C20" s="6"/>
      <c r="D20" s="6"/>
      <c r="E20" s="6"/>
    </row>
    <row r="21" spans="1:5" s="4" customFormat="1">
      <c r="A21" s="10" t="s">
        <v>3</v>
      </c>
      <c r="B21" s="41"/>
      <c r="C21" s="7"/>
      <c r="D21" s="7"/>
      <c r="E21" s="7"/>
    </row>
    <row r="22" spans="1:5" s="4" customFormat="1">
      <c r="A22" s="7" t="s">
        <v>7</v>
      </c>
      <c r="B22" s="41"/>
      <c r="C22" s="7"/>
      <c r="D22" s="7"/>
      <c r="E22" s="7"/>
    </row>
    <row r="23" spans="1:5">
      <c r="A23" s="6" t="s">
        <v>16</v>
      </c>
      <c r="B23" s="41"/>
      <c r="C23" s="6">
        <v>200</v>
      </c>
      <c r="D23" s="6">
        <f t="shared" ref="D23:D29" si="1">B23*C23</f>
        <v>0</v>
      </c>
      <c r="E23" s="6"/>
    </row>
    <row r="24" spans="1:5">
      <c r="A24" s="6" t="s">
        <v>17</v>
      </c>
      <c r="B24" s="41"/>
      <c r="C24" s="6">
        <v>100</v>
      </c>
      <c r="D24" s="6">
        <f t="shared" si="1"/>
        <v>0</v>
      </c>
      <c r="E24" s="6"/>
    </row>
    <row r="25" spans="1:5" ht="34.799999999999997">
      <c r="A25" s="5" t="s">
        <v>18</v>
      </c>
      <c r="B25" s="41"/>
      <c r="C25" s="6">
        <v>10</v>
      </c>
      <c r="D25" s="6">
        <f t="shared" si="1"/>
        <v>0</v>
      </c>
      <c r="E25" s="6"/>
    </row>
    <row r="26" spans="1:5" s="4" customFormat="1" ht="34.799999999999997">
      <c r="A26" s="7" t="s">
        <v>8</v>
      </c>
      <c r="B26" s="41"/>
      <c r="C26" s="7">
        <v>100</v>
      </c>
      <c r="D26" s="7">
        <f t="shared" si="1"/>
        <v>0</v>
      </c>
      <c r="E26" s="7"/>
    </row>
    <row r="27" spans="1:5" s="4" customFormat="1">
      <c r="A27" s="7" t="s">
        <v>9</v>
      </c>
      <c r="B27" s="41"/>
      <c r="C27" s="7">
        <v>25</v>
      </c>
      <c r="D27" s="7">
        <f t="shared" si="1"/>
        <v>0</v>
      </c>
      <c r="E27" s="7"/>
    </row>
    <row r="28" spans="1:5" s="4" customFormat="1">
      <c r="A28" s="7" t="s">
        <v>10</v>
      </c>
      <c r="B28" s="41"/>
      <c r="C28" s="7">
        <v>200</v>
      </c>
      <c r="D28" s="7">
        <f t="shared" si="1"/>
        <v>0</v>
      </c>
      <c r="E28" s="7"/>
    </row>
    <row r="29" spans="1:5" s="4" customFormat="1" ht="34.799999999999997">
      <c r="A29" s="7" t="s">
        <v>47</v>
      </c>
      <c r="B29" s="41"/>
      <c r="C29" s="7">
        <v>75</v>
      </c>
      <c r="D29" s="7">
        <f t="shared" si="1"/>
        <v>0</v>
      </c>
      <c r="E29" s="7"/>
    </row>
    <row r="30" spans="1:5">
      <c r="A30" s="10" t="s">
        <v>4</v>
      </c>
      <c r="B30" s="41"/>
      <c r="C30" s="7"/>
      <c r="D30" s="10">
        <f>SUM(D23:D29)</f>
        <v>0</v>
      </c>
      <c r="E30" s="7"/>
    </row>
    <row r="31" spans="1:5" s="25" customFormat="1">
      <c r="A31" s="23"/>
      <c r="B31" s="46"/>
      <c r="C31" s="24"/>
      <c r="D31" s="23"/>
      <c r="E31" s="24"/>
    </row>
    <row r="32" spans="1:5" s="25" customFormat="1">
      <c r="A32" s="23"/>
      <c r="B32" s="46"/>
      <c r="C32" s="24"/>
      <c r="D32" s="23"/>
      <c r="E32" s="24"/>
    </row>
    <row r="33" spans="1:5">
      <c r="A33" s="9" t="s">
        <v>26</v>
      </c>
      <c r="B33" s="46"/>
      <c r="C33" s="6"/>
      <c r="D33" s="6"/>
      <c r="E33" s="6"/>
    </row>
    <row r="34" spans="1:5" s="4" customFormat="1" ht="34.799999999999997">
      <c r="A34" s="26" t="s">
        <v>40</v>
      </c>
      <c r="B34" s="41"/>
      <c r="C34" s="7">
        <v>50</v>
      </c>
      <c r="D34" s="7">
        <f t="shared" ref="D34:D43" si="2">B34*C34</f>
        <v>0</v>
      </c>
      <c r="E34" s="7"/>
    </row>
    <row r="35" spans="1:5" s="4" customFormat="1">
      <c r="A35" s="7" t="s">
        <v>43</v>
      </c>
      <c r="B35" s="41"/>
      <c r="C35" s="7">
        <v>10</v>
      </c>
      <c r="D35" s="7">
        <f t="shared" si="2"/>
        <v>0</v>
      </c>
      <c r="E35" s="7"/>
    </row>
    <row r="36" spans="1:5" s="4" customFormat="1" ht="34.799999999999997">
      <c r="A36" s="26" t="s">
        <v>41</v>
      </c>
      <c r="B36" s="41"/>
      <c r="C36" s="7">
        <v>10</v>
      </c>
      <c r="D36" s="7">
        <f t="shared" si="2"/>
        <v>0</v>
      </c>
      <c r="E36" s="7"/>
    </row>
    <row r="37" spans="1:5" s="4" customFormat="1" ht="34.799999999999997">
      <c r="A37" s="7" t="s">
        <v>42</v>
      </c>
      <c r="B37" s="41"/>
      <c r="C37" s="7">
        <v>10</v>
      </c>
      <c r="D37" s="7">
        <f t="shared" si="2"/>
        <v>0</v>
      </c>
      <c r="E37" s="7"/>
    </row>
    <row r="38" spans="1:5" s="4" customFormat="1" ht="34.799999999999997">
      <c r="A38" s="26" t="s">
        <v>44</v>
      </c>
      <c r="B38" s="41"/>
      <c r="C38" s="7">
        <v>5</v>
      </c>
      <c r="D38" s="7">
        <f t="shared" si="2"/>
        <v>0</v>
      </c>
      <c r="E38" s="7"/>
    </row>
    <row r="39" spans="1:5" s="4" customFormat="1">
      <c r="A39" s="7" t="s">
        <v>11</v>
      </c>
      <c r="B39" s="41"/>
      <c r="C39" s="7">
        <v>5</v>
      </c>
      <c r="D39" s="7">
        <f t="shared" si="2"/>
        <v>0</v>
      </c>
      <c r="E39" s="7"/>
    </row>
    <row r="40" spans="1:5" s="4" customFormat="1">
      <c r="A40" s="7" t="s">
        <v>45</v>
      </c>
      <c r="B40" s="7"/>
      <c r="C40" s="7">
        <v>100</v>
      </c>
      <c r="D40" s="7">
        <f t="shared" si="2"/>
        <v>0</v>
      </c>
      <c r="E40" s="7"/>
    </row>
    <row r="41" spans="1:5" s="31" customFormat="1">
      <c r="A41" s="30" t="s">
        <v>19</v>
      </c>
      <c r="B41" s="30"/>
      <c r="C41" s="30">
        <v>20</v>
      </c>
      <c r="D41" s="30">
        <f t="shared" si="2"/>
        <v>0</v>
      </c>
      <c r="E41" s="7"/>
    </row>
    <row r="42" spans="1:5" s="31" customFormat="1">
      <c r="A42" s="30" t="s">
        <v>20</v>
      </c>
      <c r="B42" s="30"/>
      <c r="C42" s="30">
        <v>20</v>
      </c>
      <c r="D42" s="30">
        <f t="shared" si="2"/>
        <v>0</v>
      </c>
      <c r="E42" s="30"/>
    </row>
    <row r="43" spans="1:5" s="4" customFormat="1">
      <c r="A43" s="7" t="s">
        <v>23</v>
      </c>
      <c r="B43" s="7"/>
      <c r="C43" s="7">
        <v>25</v>
      </c>
      <c r="D43" s="7">
        <f t="shared" si="2"/>
        <v>0</v>
      </c>
      <c r="E43" s="10"/>
    </row>
    <row r="44" spans="1:5" s="4" customFormat="1">
      <c r="A44" s="39" t="s">
        <v>0</v>
      </c>
      <c r="B44" s="41"/>
      <c r="C44" s="7"/>
      <c r="D44" s="10">
        <f>SUM(D34:D43)</f>
        <v>0</v>
      </c>
      <c r="E44" s="7"/>
    </row>
    <row r="45" spans="1:5" s="4" customFormat="1">
      <c r="A45" s="7"/>
      <c r="B45" s="41"/>
      <c r="C45" s="7"/>
      <c r="D45" s="10"/>
      <c r="E45" s="7"/>
    </row>
    <row r="46" spans="1:5" s="38" customFormat="1">
      <c r="A46" s="27" t="s">
        <v>30</v>
      </c>
      <c r="B46" s="47"/>
      <c r="C46" s="28"/>
      <c r="D46" s="37"/>
      <c r="E46" s="27" t="s">
        <v>39</v>
      </c>
    </row>
    <row r="47" spans="1:5" s="36" customFormat="1">
      <c r="A47" s="12" t="s">
        <v>219</v>
      </c>
      <c r="B47" s="48"/>
      <c r="C47" s="6"/>
      <c r="D47" s="35"/>
      <c r="E47" s="13"/>
    </row>
    <row r="48" spans="1:5" s="29" customFormat="1">
      <c r="A48" s="27"/>
      <c r="B48" s="47"/>
      <c r="C48" s="28"/>
      <c r="D48" s="28"/>
      <c r="E48" s="28"/>
    </row>
    <row r="49" spans="1:5">
      <c r="A49" s="6"/>
      <c r="B49" s="41"/>
      <c r="C49" s="6"/>
      <c r="D49" s="6"/>
      <c r="E49" s="6"/>
    </row>
    <row r="50" spans="1:5">
      <c r="A50" s="9" t="s">
        <v>15</v>
      </c>
      <c r="B50" s="41"/>
      <c r="C50" s="6"/>
      <c r="D50" s="6"/>
      <c r="E50" s="6"/>
    </row>
    <row r="51" spans="1:5" s="4" customFormat="1">
      <c r="A51" s="7" t="s">
        <v>12</v>
      </c>
      <c r="B51" s="41"/>
      <c r="C51" s="7"/>
      <c r="D51" s="7"/>
      <c r="E51" s="10" t="s">
        <v>46</v>
      </c>
    </row>
    <row r="52" spans="1:5">
      <c r="A52" s="15" t="s">
        <v>22</v>
      </c>
      <c r="B52" s="41"/>
      <c r="C52" s="6">
        <v>100</v>
      </c>
      <c r="D52" s="6">
        <f>B52*C52</f>
        <v>0</v>
      </c>
      <c r="E52" s="6"/>
    </row>
    <row r="53" spans="1:5">
      <c r="A53" s="15" t="s">
        <v>21</v>
      </c>
      <c r="B53" s="41"/>
      <c r="C53" s="6">
        <v>200</v>
      </c>
      <c r="D53" s="6">
        <f>B53*C53</f>
        <v>0</v>
      </c>
      <c r="E53" s="6"/>
    </row>
    <row r="54" spans="1:5" s="4" customFormat="1">
      <c r="A54" s="26" t="s">
        <v>31</v>
      </c>
      <c r="B54" s="41"/>
      <c r="C54" s="7">
        <v>25</v>
      </c>
      <c r="D54" s="7">
        <f>B54*C54</f>
        <v>0</v>
      </c>
      <c r="E54" s="7"/>
    </row>
    <row r="55" spans="1:5">
      <c r="A55" s="40" t="s">
        <v>38</v>
      </c>
      <c r="B55" s="41"/>
      <c r="C55" s="7"/>
      <c r="D55" s="10">
        <f>SUM(D52:D54)</f>
        <v>0</v>
      </c>
      <c r="E55" s="7"/>
    </row>
    <row r="56" spans="1:5">
      <c r="A56" s="20"/>
      <c r="B56" s="41"/>
      <c r="C56" s="6"/>
      <c r="D56" s="9"/>
      <c r="E56" s="6"/>
    </row>
    <row r="57" spans="1:5">
      <c r="A57" s="16" t="s">
        <v>5</v>
      </c>
      <c r="B57" s="41"/>
      <c r="C57" s="17" t="s">
        <v>5</v>
      </c>
      <c r="D57" s="17" t="s">
        <v>5</v>
      </c>
      <c r="E57" s="17" t="s">
        <v>5</v>
      </c>
    </row>
    <row r="58" spans="1:5">
      <c r="A58" s="9" t="s">
        <v>27</v>
      </c>
      <c r="B58" s="42"/>
      <c r="C58" s="9"/>
      <c r="D58" s="9">
        <f>D55+D47+D44+D30+D18</f>
        <v>0</v>
      </c>
      <c r="E58" s="18"/>
    </row>
  </sheetData>
  <pageMargins left="0.7" right="0.7" top="0.75" bottom="0.75" header="0.3" footer="0.3"/>
  <pageSetup paperSize="9" scale="59" fitToHeight="0" orientation="landscape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A1:I58"/>
  <sheetViews>
    <sheetView zoomScale="90" zoomScaleNormal="90" workbookViewId="0">
      <selection activeCell="B9" sqref="B9"/>
    </sheetView>
  </sheetViews>
  <sheetFormatPr defaultColWidth="9.109375" defaultRowHeight="17.399999999999999"/>
  <cols>
    <col min="1" max="1" width="88.33203125" style="19" customWidth="1"/>
    <col min="2" max="2" width="10.33203125" style="43" customWidth="1"/>
    <col min="3" max="3" width="10.6640625" style="19" bestFit="1" customWidth="1"/>
    <col min="4" max="4" width="11.33203125" style="19" customWidth="1"/>
    <col min="5" max="5" width="63" style="19" customWidth="1"/>
    <col min="6" max="6" width="14.33203125" style="1" customWidth="1"/>
    <col min="7" max="16384" width="9.109375" style="1"/>
  </cols>
  <sheetData>
    <row r="1" spans="1:9" ht="22.8" customHeight="1">
      <c r="A1" s="32" t="s">
        <v>49</v>
      </c>
      <c r="B1" s="41"/>
      <c r="C1" s="6"/>
      <c r="D1" s="6"/>
      <c r="E1" s="6"/>
      <c r="F1" s="2"/>
      <c r="G1" s="2"/>
      <c r="H1" s="2"/>
      <c r="I1" s="2"/>
    </row>
    <row r="2" spans="1:9">
      <c r="A2" s="9"/>
      <c r="B2" s="10" t="s">
        <v>2</v>
      </c>
      <c r="C2" s="10" t="s">
        <v>1</v>
      </c>
      <c r="D2" s="10" t="s">
        <v>0</v>
      </c>
      <c r="E2" s="14" t="s">
        <v>24</v>
      </c>
    </row>
    <row r="3" spans="1:9" ht="34.799999999999997">
      <c r="A3" s="8" t="s">
        <v>37</v>
      </c>
      <c r="B3" s="41"/>
      <c r="C3" s="6"/>
      <c r="D3" s="6"/>
      <c r="E3" s="6"/>
      <c r="F3" s="2"/>
      <c r="G3" s="2"/>
      <c r="H3" s="2"/>
      <c r="I3" s="2"/>
    </row>
    <row r="4" spans="1:9" ht="20.25" customHeight="1">
      <c r="A4" s="8" t="s">
        <v>25</v>
      </c>
      <c r="B4" s="41">
        <v>13</v>
      </c>
      <c r="C4" s="6"/>
      <c r="D4" s="6"/>
      <c r="E4" s="6"/>
      <c r="F4" s="2"/>
      <c r="G4" s="2"/>
      <c r="H4" s="2"/>
      <c r="I4" s="2"/>
    </row>
    <row r="6" spans="1:9" s="4" customFormat="1">
      <c r="A6" s="10" t="s">
        <v>6</v>
      </c>
      <c r="B6" s="42"/>
      <c r="C6" s="10"/>
      <c r="D6" s="10"/>
      <c r="E6" s="10"/>
      <c r="F6" s="21"/>
      <c r="G6" s="21"/>
      <c r="H6" s="21"/>
      <c r="I6" s="21"/>
    </row>
    <row r="7" spans="1:9" s="4" customFormat="1">
      <c r="A7" s="7" t="s">
        <v>28</v>
      </c>
      <c r="B7" s="44"/>
      <c r="C7" s="3"/>
      <c r="D7" s="3"/>
      <c r="E7" s="3"/>
      <c r="F7" s="22"/>
    </row>
    <row r="8" spans="1:9">
      <c r="A8" s="6" t="s">
        <v>13</v>
      </c>
      <c r="B8" s="41"/>
      <c r="C8" s="6">
        <v>300</v>
      </c>
      <c r="D8" s="6">
        <f>B8*C8</f>
        <v>0</v>
      </c>
      <c r="E8" s="11"/>
    </row>
    <row r="9" spans="1:9">
      <c r="A9" s="6" t="s">
        <v>14</v>
      </c>
      <c r="B9" s="41"/>
      <c r="C9" s="6">
        <v>150</v>
      </c>
      <c r="D9" s="6">
        <f>B9*C9</f>
        <v>0</v>
      </c>
      <c r="E9" s="6"/>
    </row>
    <row r="10" spans="1:9">
      <c r="A10" s="6" t="s">
        <v>214</v>
      </c>
      <c r="B10" s="41">
        <v>1</v>
      </c>
      <c r="C10" s="6">
        <v>75</v>
      </c>
      <c r="D10" s="6">
        <f>B10*C10</f>
        <v>75</v>
      </c>
      <c r="E10" s="6" t="s">
        <v>136</v>
      </c>
    </row>
    <row r="11" spans="1:9">
      <c r="A11" s="6" t="s">
        <v>215</v>
      </c>
      <c r="B11" s="41"/>
      <c r="C11" s="6">
        <v>25</v>
      </c>
      <c r="D11" s="6">
        <f>B11*C11</f>
        <v>0</v>
      </c>
      <c r="E11" s="6"/>
    </row>
    <row r="12" spans="1:9" s="34" customFormat="1">
      <c r="A12" s="7" t="s">
        <v>29</v>
      </c>
      <c r="B12" s="41"/>
      <c r="C12" s="7"/>
      <c r="D12" s="33"/>
      <c r="E12" s="7"/>
    </row>
    <row r="13" spans="1:9" s="36" customFormat="1">
      <c r="A13" s="6" t="s">
        <v>32</v>
      </c>
      <c r="B13" s="41"/>
      <c r="C13" s="6">
        <v>300</v>
      </c>
      <c r="D13" s="6">
        <f>B13*C13</f>
        <v>0</v>
      </c>
      <c r="E13" s="6"/>
    </row>
    <row r="14" spans="1:9" s="36" customFormat="1">
      <c r="A14" s="6" t="s">
        <v>33</v>
      </c>
      <c r="B14" s="41"/>
      <c r="C14" s="6">
        <v>350</v>
      </c>
      <c r="D14" s="6">
        <f t="shared" ref="D14:D17" si="0">B14*C14</f>
        <v>0</v>
      </c>
      <c r="E14" s="6"/>
    </row>
    <row r="15" spans="1:9" s="36" customFormat="1">
      <c r="A15" s="6" t="s">
        <v>34</v>
      </c>
      <c r="B15" s="41"/>
      <c r="C15" s="6">
        <v>400</v>
      </c>
      <c r="D15" s="6">
        <f t="shared" si="0"/>
        <v>0</v>
      </c>
      <c r="E15" s="6"/>
    </row>
    <row r="16" spans="1:9" s="36" customFormat="1">
      <c r="A16" s="6" t="s">
        <v>35</v>
      </c>
      <c r="B16" s="41"/>
      <c r="C16" s="6">
        <v>150</v>
      </c>
      <c r="D16" s="6">
        <f t="shared" si="0"/>
        <v>0</v>
      </c>
      <c r="E16" s="6"/>
    </row>
    <row r="17" spans="1:5" s="36" customFormat="1">
      <c r="A17" s="6" t="s">
        <v>36</v>
      </c>
      <c r="B17" s="41"/>
      <c r="C17" s="6">
        <v>25</v>
      </c>
      <c r="D17" s="6">
        <f t="shared" si="0"/>
        <v>0</v>
      </c>
      <c r="E17" s="6"/>
    </row>
    <row r="18" spans="1:5">
      <c r="A18" s="10" t="s">
        <v>4</v>
      </c>
      <c r="B18" s="41"/>
      <c r="C18" s="7"/>
      <c r="D18" s="10">
        <f>SUM(D7:D17)</f>
        <v>75</v>
      </c>
      <c r="E18" s="7"/>
    </row>
    <row r="19" spans="1:5">
      <c r="A19" s="12"/>
      <c r="B19" s="45"/>
      <c r="C19" s="6"/>
      <c r="D19" s="6"/>
      <c r="E19" s="13"/>
    </row>
    <row r="20" spans="1:5">
      <c r="A20" s="9"/>
      <c r="B20" s="41"/>
      <c r="C20" s="6"/>
      <c r="D20" s="6"/>
      <c r="E20" s="6"/>
    </row>
    <row r="21" spans="1:5" s="4" customFormat="1">
      <c r="A21" s="10" t="s">
        <v>3</v>
      </c>
      <c r="B21" s="41"/>
      <c r="C21" s="7"/>
      <c r="D21" s="7"/>
      <c r="E21" s="7"/>
    </row>
    <row r="22" spans="1:5" s="4" customFormat="1">
      <c r="A22" s="7" t="s">
        <v>7</v>
      </c>
      <c r="B22" s="41"/>
      <c r="C22" s="7"/>
      <c r="D22" s="7"/>
      <c r="E22" s="7"/>
    </row>
    <row r="23" spans="1:5">
      <c r="A23" s="6" t="s">
        <v>16</v>
      </c>
      <c r="B23" s="41"/>
      <c r="C23" s="6">
        <v>200</v>
      </c>
      <c r="D23" s="6">
        <f t="shared" ref="D23:D29" si="1">B23*C23</f>
        <v>0</v>
      </c>
      <c r="E23" s="6"/>
    </row>
    <row r="24" spans="1:5">
      <c r="A24" s="6" t="s">
        <v>17</v>
      </c>
      <c r="B24" s="41"/>
      <c r="C24" s="6">
        <v>100</v>
      </c>
      <c r="D24" s="6">
        <f t="shared" si="1"/>
        <v>0</v>
      </c>
      <c r="E24" s="6"/>
    </row>
    <row r="25" spans="1:5" ht="34.799999999999997">
      <c r="A25" s="5" t="s">
        <v>18</v>
      </c>
      <c r="B25" s="41"/>
      <c r="C25" s="6">
        <v>10</v>
      </c>
      <c r="D25" s="6">
        <f t="shared" si="1"/>
        <v>0</v>
      </c>
      <c r="E25" s="6"/>
    </row>
    <row r="26" spans="1:5" s="4" customFormat="1" ht="34.799999999999997">
      <c r="A26" s="7" t="s">
        <v>8</v>
      </c>
      <c r="B26" s="41"/>
      <c r="C26" s="7">
        <v>100</v>
      </c>
      <c r="D26" s="7">
        <f t="shared" si="1"/>
        <v>0</v>
      </c>
      <c r="E26" s="7"/>
    </row>
    <row r="27" spans="1:5" s="4" customFormat="1">
      <c r="A27" s="7" t="s">
        <v>9</v>
      </c>
      <c r="B27" s="41"/>
      <c r="C27" s="7">
        <v>25</v>
      </c>
      <c r="D27" s="7">
        <f t="shared" si="1"/>
        <v>0</v>
      </c>
      <c r="E27" s="7"/>
    </row>
    <row r="28" spans="1:5" s="4" customFormat="1">
      <c r="A28" s="7" t="s">
        <v>10</v>
      </c>
      <c r="B28" s="41"/>
      <c r="C28" s="7">
        <v>200</v>
      </c>
      <c r="D28" s="7">
        <f t="shared" si="1"/>
        <v>0</v>
      </c>
      <c r="E28" s="7"/>
    </row>
    <row r="29" spans="1:5" s="4" customFormat="1" ht="34.799999999999997">
      <c r="A29" s="7" t="s">
        <v>47</v>
      </c>
      <c r="B29" s="41"/>
      <c r="C29" s="7">
        <v>75</v>
      </c>
      <c r="D29" s="7">
        <f t="shared" si="1"/>
        <v>0</v>
      </c>
      <c r="E29" s="7"/>
    </row>
    <row r="30" spans="1:5">
      <c r="A30" s="10" t="s">
        <v>4</v>
      </c>
      <c r="B30" s="41"/>
      <c r="C30" s="7"/>
      <c r="D30" s="10">
        <f>SUM(D22:D29)</f>
        <v>0</v>
      </c>
      <c r="E30" s="7"/>
    </row>
    <row r="31" spans="1:5" s="25" customFormat="1">
      <c r="A31" s="23"/>
      <c r="B31" s="46"/>
      <c r="C31" s="24"/>
      <c r="D31" s="23"/>
      <c r="E31" s="24"/>
    </row>
    <row r="32" spans="1:5" s="25" customFormat="1">
      <c r="A32" s="23"/>
      <c r="B32" s="46"/>
      <c r="C32" s="24"/>
      <c r="D32" s="23"/>
      <c r="E32" s="24"/>
    </row>
    <row r="33" spans="1:5">
      <c r="A33" s="9" t="s">
        <v>26</v>
      </c>
      <c r="B33" s="46"/>
      <c r="C33" s="6"/>
      <c r="D33" s="6"/>
      <c r="E33" s="6"/>
    </row>
    <row r="34" spans="1:5" s="4" customFormat="1" ht="34.799999999999997">
      <c r="A34" s="26" t="s">
        <v>40</v>
      </c>
      <c r="B34" s="41">
        <v>1</v>
      </c>
      <c r="C34" s="7">
        <v>50</v>
      </c>
      <c r="D34" s="7">
        <f t="shared" ref="D34:D43" si="2">B34*C34</f>
        <v>50</v>
      </c>
      <c r="E34" s="61">
        <v>44348</v>
      </c>
    </row>
    <row r="35" spans="1:5" s="4" customFormat="1">
      <c r="A35" s="7" t="s">
        <v>43</v>
      </c>
      <c r="B35" s="41"/>
      <c r="C35" s="7">
        <v>10</v>
      </c>
      <c r="D35" s="7">
        <f t="shared" si="2"/>
        <v>0</v>
      </c>
      <c r="E35" s="7"/>
    </row>
    <row r="36" spans="1:5" s="4" customFormat="1" ht="69.599999999999994">
      <c r="A36" s="26" t="s">
        <v>137</v>
      </c>
      <c r="B36" s="41">
        <v>12</v>
      </c>
      <c r="C36" s="7">
        <v>10</v>
      </c>
      <c r="D36" s="7">
        <f t="shared" si="2"/>
        <v>120</v>
      </c>
      <c r="E36" s="7" t="s">
        <v>181</v>
      </c>
    </row>
    <row r="37" spans="1:5" s="4" customFormat="1" ht="34.799999999999997">
      <c r="A37" s="7" t="s">
        <v>42</v>
      </c>
      <c r="B37" s="41"/>
      <c r="C37" s="7">
        <v>10</v>
      </c>
      <c r="D37" s="7">
        <f t="shared" si="2"/>
        <v>0</v>
      </c>
      <c r="E37" s="7"/>
    </row>
    <row r="38" spans="1:5" s="4" customFormat="1" ht="34.799999999999997">
      <c r="A38" s="26" t="s">
        <v>44</v>
      </c>
      <c r="B38" s="41"/>
      <c r="C38" s="7">
        <v>5</v>
      </c>
      <c r="D38" s="7">
        <f t="shared" si="2"/>
        <v>0</v>
      </c>
      <c r="E38" s="7"/>
    </row>
    <row r="39" spans="1:5" s="4" customFormat="1">
      <c r="A39" s="7" t="s">
        <v>11</v>
      </c>
      <c r="B39" s="41"/>
      <c r="C39" s="7">
        <v>5</v>
      </c>
      <c r="D39" s="7">
        <f t="shared" si="2"/>
        <v>0</v>
      </c>
      <c r="E39" s="7"/>
    </row>
    <row r="40" spans="1:5" s="4" customFormat="1">
      <c r="A40" s="7" t="s">
        <v>45</v>
      </c>
      <c r="B40" s="7"/>
      <c r="C40" s="7">
        <v>100</v>
      </c>
      <c r="D40" s="7">
        <f t="shared" si="2"/>
        <v>0</v>
      </c>
      <c r="E40" s="7"/>
    </row>
    <row r="41" spans="1:5" s="31" customFormat="1">
      <c r="A41" s="30" t="s">
        <v>19</v>
      </c>
      <c r="B41" s="30">
        <v>1</v>
      </c>
      <c r="C41" s="30">
        <v>20</v>
      </c>
      <c r="D41" s="30">
        <f t="shared" si="2"/>
        <v>20</v>
      </c>
      <c r="E41" s="7"/>
    </row>
    <row r="42" spans="1:5" s="31" customFormat="1">
      <c r="A42" s="30" t="s">
        <v>20</v>
      </c>
      <c r="B42" s="30"/>
      <c r="C42" s="30">
        <v>20</v>
      </c>
      <c r="D42" s="30">
        <f t="shared" si="2"/>
        <v>0</v>
      </c>
      <c r="E42" s="30"/>
    </row>
    <row r="43" spans="1:5" s="4" customFormat="1">
      <c r="A43" s="7" t="s">
        <v>23</v>
      </c>
      <c r="B43" s="7">
        <v>1</v>
      </c>
      <c r="C43" s="7">
        <v>25</v>
      </c>
      <c r="D43" s="7">
        <f t="shared" si="2"/>
        <v>25</v>
      </c>
      <c r="E43" s="10"/>
    </row>
    <row r="44" spans="1:5" s="4" customFormat="1">
      <c r="A44" s="39" t="s">
        <v>0</v>
      </c>
      <c r="B44" s="41"/>
      <c r="C44" s="7"/>
      <c r="D44" s="10">
        <f>SUM(D34:D43)</f>
        <v>215</v>
      </c>
      <c r="E44" s="7"/>
    </row>
    <row r="45" spans="1:5" s="4" customFormat="1">
      <c r="A45" s="7"/>
      <c r="B45" s="41"/>
      <c r="C45" s="7"/>
      <c r="D45" s="10"/>
      <c r="E45" s="7"/>
    </row>
    <row r="46" spans="1:5" s="38" customFormat="1">
      <c r="A46" s="27" t="s">
        <v>30</v>
      </c>
      <c r="B46" s="47"/>
      <c r="C46" s="28"/>
      <c r="D46" s="37"/>
      <c r="E46" s="27"/>
    </row>
    <row r="47" spans="1:5" s="36" customFormat="1">
      <c r="A47" s="12" t="s">
        <v>219</v>
      </c>
      <c r="B47" s="48">
        <v>0</v>
      </c>
      <c r="C47" s="6"/>
      <c r="D47" s="35"/>
      <c r="E47" s="13"/>
    </row>
    <row r="48" spans="1:5" s="29" customFormat="1">
      <c r="A48" s="27"/>
      <c r="B48" s="47"/>
      <c r="C48" s="28"/>
      <c r="D48" s="28"/>
      <c r="E48" s="28"/>
    </row>
    <row r="49" spans="1:5">
      <c r="A49" s="6"/>
      <c r="B49" s="41"/>
      <c r="C49" s="6"/>
      <c r="D49" s="6"/>
      <c r="E49" s="6"/>
    </row>
    <row r="50" spans="1:5">
      <c r="A50" s="9" t="s">
        <v>15</v>
      </c>
      <c r="B50" s="41"/>
      <c r="C50" s="6"/>
      <c r="D50" s="6"/>
      <c r="E50" s="6"/>
    </row>
    <row r="51" spans="1:5" s="4" customFormat="1">
      <c r="A51" s="7" t="s">
        <v>12</v>
      </c>
      <c r="B51" s="41"/>
      <c r="C51" s="7"/>
      <c r="D51" s="7"/>
      <c r="E51" s="10"/>
    </row>
    <row r="52" spans="1:5">
      <c r="A52" s="15" t="s">
        <v>22</v>
      </c>
      <c r="B52" s="41"/>
      <c r="C52" s="6">
        <v>100</v>
      </c>
      <c r="D52" s="6">
        <f>B52*C52</f>
        <v>0</v>
      </c>
      <c r="E52" s="6"/>
    </row>
    <row r="53" spans="1:5">
      <c r="A53" s="15" t="s">
        <v>21</v>
      </c>
      <c r="B53" s="41"/>
      <c r="C53" s="6">
        <v>200</v>
      </c>
      <c r="D53" s="6">
        <f>B53*C53</f>
        <v>0</v>
      </c>
      <c r="E53" s="6"/>
    </row>
    <row r="54" spans="1:5" s="4" customFormat="1">
      <c r="A54" s="26" t="s">
        <v>31</v>
      </c>
      <c r="B54" s="41"/>
      <c r="C54" s="7">
        <v>25</v>
      </c>
      <c r="D54" s="7">
        <f>B54*C54</f>
        <v>0</v>
      </c>
      <c r="E54" s="7"/>
    </row>
    <row r="55" spans="1:5">
      <c r="A55" s="40" t="s">
        <v>38</v>
      </c>
      <c r="B55" s="41"/>
      <c r="C55" s="7"/>
      <c r="D55" s="10">
        <f>SUM(D52:D54)</f>
        <v>0</v>
      </c>
      <c r="E55" s="7"/>
    </row>
    <row r="56" spans="1:5">
      <c r="A56" s="20"/>
      <c r="B56" s="41"/>
      <c r="C56" s="6"/>
      <c r="D56" s="9"/>
      <c r="E56" s="6"/>
    </row>
    <row r="57" spans="1:5">
      <c r="A57" s="16" t="s">
        <v>5</v>
      </c>
      <c r="B57" s="41"/>
      <c r="C57" s="17" t="s">
        <v>5</v>
      </c>
      <c r="D57" s="17" t="s">
        <v>5</v>
      </c>
      <c r="E57" s="17" t="s">
        <v>5</v>
      </c>
    </row>
    <row r="58" spans="1:5">
      <c r="A58" s="9" t="s">
        <v>27</v>
      </c>
      <c r="B58" s="42"/>
      <c r="C58" s="9"/>
      <c r="D58" s="9">
        <f>D55+D47+D44+D30+D18</f>
        <v>290</v>
      </c>
      <c r="E58" s="18"/>
    </row>
  </sheetData>
  <phoneticPr fontId="4" type="noConversion"/>
  <pageMargins left="0.7" right="0.7" top="0.75" bottom="0.75" header="0.3" footer="0.3"/>
  <pageSetup paperSize="9" scale="5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  <pageSetUpPr fitToPage="1"/>
  </sheetPr>
  <dimension ref="A1:I58"/>
  <sheetViews>
    <sheetView topLeftCell="A39" workbookViewId="0">
      <selection activeCell="E49" sqref="E49"/>
    </sheetView>
  </sheetViews>
  <sheetFormatPr defaultColWidth="9.109375" defaultRowHeight="17.399999999999999"/>
  <cols>
    <col min="1" max="1" width="88.33203125" style="19" customWidth="1"/>
    <col min="2" max="2" width="10.33203125" style="43" customWidth="1"/>
    <col min="3" max="3" width="10.6640625" style="19" bestFit="1" customWidth="1"/>
    <col min="4" max="4" width="11.33203125" style="19" customWidth="1"/>
    <col min="5" max="5" width="63" style="19" customWidth="1"/>
    <col min="6" max="6" width="14.33203125" style="1" customWidth="1"/>
    <col min="7" max="16384" width="9.109375" style="1"/>
  </cols>
  <sheetData>
    <row r="1" spans="1:9" ht="22.8" customHeight="1">
      <c r="A1" s="32" t="s">
        <v>50</v>
      </c>
      <c r="B1" s="41"/>
      <c r="C1" s="6"/>
      <c r="D1" s="6"/>
      <c r="E1" s="6"/>
      <c r="F1" s="2"/>
      <c r="G1" s="2"/>
      <c r="H1" s="2"/>
      <c r="I1" s="2"/>
    </row>
    <row r="2" spans="1:9">
      <c r="A2" s="9"/>
      <c r="B2" s="10" t="s">
        <v>2</v>
      </c>
      <c r="C2" s="10" t="s">
        <v>1</v>
      </c>
      <c r="D2" s="10" t="s">
        <v>0</v>
      </c>
      <c r="E2" s="14" t="s">
        <v>24</v>
      </c>
    </row>
    <row r="3" spans="1:9" ht="34.799999999999997">
      <c r="A3" s="8" t="s">
        <v>37</v>
      </c>
      <c r="B3" s="41"/>
      <c r="C3" s="6"/>
      <c r="D3" s="6"/>
      <c r="E3" s="6"/>
      <c r="F3" s="2"/>
      <c r="G3" s="2"/>
      <c r="H3" s="2"/>
      <c r="I3" s="2"/>
    </row>
    <row r="4" spans="1:9" ht="20.25" customHeight="1">
      <c r="A4" s="8" t="s">
        <v>25</v>
      </c>
      <c r="B4" s="41">
        <v>43</v>
      </c>
      <c r="C4" s="6"/>
      <c r="D4" s="6"/>
      <c r="E4" s="6" t="s">
        <v>166</v>
      </c>
      <c r="F4" s="2"/>
      <c r="G4" s="2"/>
      <c r="H4" s="2"/>
      <c r="I4" s="2"/>
    </row>
    <row r="6" spans="1:9" s="4" customFormat="1">
      <c r="A6" s="10" t="s">
        <v>6</v>
      </c>
      <c r="B6" s="42"/>
      <c r="C6" s="10"/>
      <c r="D6" s="10"/>
      <c r="E6" s="10"/>
      <c r="F6" s="21"/>
      <c r="G6" s="21"/>
      <c r="H6" s="21"/>
      <c r="I6" s="21"/>
    </row>
    <row r="7" spans="1:9" s="4" customFormat="1">
      <c r="A7" s="7" t="s">
        <v>28</v>
      </c>
      <c r="B7" s="44"/>
      <c r="C7" s="3"/>
      <c r="D7" s="3"/>
      <c r="E7" s="3"/>
      <c r="F7" s="22"/>
    </row>
    <row r="8" spans="1:9">
      <c r="A8" s="6" t="s">
        <v>13</v>
      </c>
      <c r="B8" s="41"/>
      <c r="C8" s="6">
        <v>300</v>
      </c>
      <c r="D8" s="6">
        <f>B8*C8</f>
        <v>0</v>
      </c>
      <c r="E8" s="11"/>
    </row>
    <row r="9" spans="1:9">
      <c r="A9" s="6" t="s">
        <v>14</v>
      </c>
      <c r="B9" s="41"/>
      <c r="C9" s="6">
        <v>150</v>
      </c>
      <c r="D9" s="6">
        <f>B9*C9</f>
        <v>0</v>
      </c>
      <c r="E9" s="6"/>
    </row>
    <row r="10" spans="1:9">
      <c r="A10" s="6" t="s">
        <v>214</v>
      </c>
      <c r="B10" s="41"/>
      <c r="C10" s="6">
        <v>75</v>
      </c>
      <c r="D10" s="6">
        <f>B10*C10</f>
        <v>0</v>
      </c>
      <c r="E10" s="6"/>
    </row>
    <row r="11" spans="1:9">
      <c r="A11" s="6" t="s">
        <v>215</v>
      </c>
      <c r="B11" s="41"/>
      <c r="C11" s="6">
        <v>25</v>
      </c>
      <c r="D11" s="6">
        <f>B11*C11</f>
        <v>0</v>
      </c>
      <c r="E11" s="6"/>
    </row>
    <row r="12" spans="1:9" s="34" customFormat="1">
      <c r="A12" s="7" t="s">
        <v>29</v>
      </c>
      <c r="B12" s="41"/>
      <c r="C12" s="7"/>
      <c r="D12" s="33"/>
      <c r="E12" s="7"/>
    </row>
    <row r="13" spans="1:9" s="36" customFormat="1">
      <c r="A13" s="6" t="s">
        <v>32</v>
      </c>
      <c r="B13" s="41"/>
      <c r="C13" s="6">
        <v>300</v>
      </c>
      <c r="D13" s="6">
        <f>B13*C13</f>
        <v>0</v>
      </c>
      <c r="E13" s="6"/>
    </row>
    <row r="14" spans="1:9" s="36" customFormat="1">
      <c r="A14" s="6" t="s">
        <v>33</v>
      </c>
      <c r="B14" s="41"/>
      <c r="C14" s="6">
        <v>350</v>
      </c>
      <c r="D14" s="6">
        <f t="shared" ref="D14:D17" si="0">B14*C14</f>
        <v>0</v>
      </c>
      <c r="E14" s="6"/>
    </row>
    <row r="15" spans="1:9" s="36" customFormat="1">
      <c r="A15" s="6" t="s">
        <v>34</v>
      </c>
      <c r="B15" s="41"/>
      <c r="C15" s="6">
        <v>400</v>
      </c>
      <c r="D15" s="6">
        <f t="shared" si="0"/>
        <v>0</v>
      </c>
      <c r="E15" s="6"/>
    </row>
    <row r="16" spans="1:9" s="36" customFormat="1">
      <c r="A16" s="6" t="s">
        <v>35</v>
      </c>
      <c r="B16" s="41"/>
      <c r="C16" s="6">
        <v>150</v>
      </c>
      <c r="D16" s="6">
        <f t="shared" si="0"/>
        <v>0</v>
      </c>
      <c r="E16" s="6"/>
    </row>
    <row r="17" spans="1:5" s="36" customFormat="1">
      <c r="A17" s="6" t="s">
        <v>36</v>
      </c>
      <c r="B17" s="41"/>
      <c r="C17" s="6">
        <v>25</v>
      </c>
      <c r="D17" s="6">
        <f t="shared" si="0"/>
        <v>0</v>
      </c>
      <c r="E17" s="6"/>
    </row>
    <row r="18" spans="1:5">
      <c r="A18" s="10" t="s">
        <v>4</v>
      </c>
      <c r="B18" s="41"/>
      <c r="C18" s="7"/>
      <c r="D18" s="10">
        <f>SUM(D7:D17)</f>
        <v>0</v>
      </c>
      <c r="E18" s="7"/>
    </row>
    <row r="19" spans="1:5">
      <c r="A19" s="12"/>
      <c r="B19" s="45"/>
      <c r="C19" s="6"/>
      <c r="D19" s="6"/>
      <c r="E19" s="13"/>
    </row>
    <row r="20" spans="1:5">
      <c r="A20" s="9"/>
      <c r="B20" s="41"/>
      <c r="C20" s="6"/>
      <c r="D20" s="6"/>
      <c r="E20" s="6"/>
    </row>
    <row r="21" spans="1:5" s="4" customFormat="1">
      <c r="A21" s="10" t="s">
        <v>3</v>
      </c>
      <c r="B21" s="41"/>
      <c r="C21" s="7"/>
      <c r="D21" s="7"/>
      <c r="E21" s="7"/>
    </row>
    <row r="22" spans="1:5" s="4" customFormat="1">
      <c r="A22" s="7" t="s">
        <v>7</v>
      </c>
      <c r="B22" s="41"/>
      <c r="C22" s="7"/>
      <c r="D22" s="7"/>
      <c r="E22" s="7"/>
    </row>
    <row r="23" spans="1:5">
      <c r="A23" s="6" t="s">
        <v>16</v>
      </c>
      <c r="B23" s="41"/>
      <c r="C23" s="6">
        <v>200</v>
      </c>
      <c r="D23" s="6">
        <f t="shared" ref="D23:D29" si="1">B23*C23</f>
        <v>0</v>
      </c>
      <c r="E23" s="6"/>
    </row>
    <row r="24" spans="1:5">
      <c r="A24" s="6" t="s">
        <v>17</v>
      </c>
      <c r="B24" s="41"/>
      <c r="C24" s="6">
        <v>100</v>
      </c>
      <c r="D24" s="6">
        <f t="shared" si="1"/>
        <v>0</v>
      </c>
      <c r="E24" s="6"/>
    </row>
    <row r="25" spans="1:5" ht="34.799999999999997">
      <c r="A25" s="5" t="s">
        <v>18</v>
      </c>
      <c r="B25" s="41"/>
      <c r="C25" s="6">
        <v>10</v>
      </c>
      <c r="D25" s="6">
        <f t="shared" si="1"/>
        <v>0</v>
      </c>
      <c r="E25" s="6"/>
    </row>
    <row r="26" spans="1:5" s="4" customFormat="1" ht="34.799999999999997">
      <c r="A26" s="7" t="s">
        <v>8</v>
      </c>
      <c r="B26" s="41"/>
      <c r="C26" s="7">
        <v>100</v>
      </c>
      <c r="D26" s="7">
        <f t="shared" si="1"/>
        <v>0</v>
      </c>
      <c r="E26" s="7"/>
    </row>
    <row r="27" spans="1:5" s="4" customFormat="1">
      <c r="A27" s="7" t="s">
        <v>9</v>
      </c>
      <c r="B27" s="41"/>
      <c r="C27" s="7">
        <v>25</v>
      </c>
      <c r="D27" s="7">
        <f t="shared" si="1"/>
        <v>0</v>
      </c>
      <c r="E27" s="7"/>
    </row>
    <row r="28" spans="1:5" s="4" customFormat="1">
      <c r="A28" s="7" t="s">
        <v>10</v>
      </c>
      <c r="B28" s="41"/>
      <c r="C28" s="7">
        <v>200</v>
      </c>
      <c r="D28" s="7">
        <f t="shared" si="1"/>
        <v>0</v>
      </c>
      <c r="E28" s="7"/>
    </row>
    <row r="29" spans="1:5" s="4" customFormat="1" ht="34.799999999999997">
      <c r="A29" s="7" t="s">
        <v>47</v>
      </c>
      <c r="B29" s="41"/>
      <c r="C29" s="7">
        <v>75</v>
      </c>
      <c r="D29" s="7">
        <f t="shared" si="1"/>
        <v>0</v>
      </c>
      <c r="E29" s="7"/>
    </row>
    <row r="30" spans="1:5">
      <c r="A30" s="10" t="s">
        <v>4</v>
      </c>
      <c r="B30" s="41"/>
      <c r="C30" s="7"/>
      <c r="D30" s="10">
        <f>SUM(D22:D29)</f>
        <v>0</v>
      </c>
      <c r="E30" s="7"/>
    </row>
    <row r="31" spans="1:5" s="25" customFormat="1">
      <c r="A31" s="23"/>
      <c r="B31" s="46"/>
      <c r="C31" s="24"/>
      <c r="D31" s="23"/>
      <c r="E31" s="24"/>
    </row>
    <row r="32" spans="1:5" s="25" customFormat="1">
      <c r="A32" s="23"/>
      <c r="B32" s="46"/>
      <c r="C32" s="24"/>
      <c r="D32" s="23"/>
      <c r="E32" s="24"/>
    </row>
    <row r="33" spans="1:5">
      <c r="A33" s="9" t="s">
        <v>26</v>
      </c>
      <c r="B33" s="46"/>
      <c r="C33" s="6"/>
      <c r="D33" s="6"/>
      <c r="E33" s="6"/>
    </row>
    <row r="34" spans="1:5" s="4" customFormat="1" ht="34.799999999999997">
      <c r="A34" s="26" t="s">
        <v>40</v>
      </c>
      <c r="B34" s="41"/>
      <c r="C34" s="7">
        <v>50</v>
      </c>
      <c r="D34" s="7">
        <f t="shared" ref="D34:D43" si="2">B34*C34</f>
        <v>0</v>
      </c>
      <c r="E34" s="7"/>
    </row>
    <row r="35" spans="1:5" s="4" customFormat="1">
      <c r="A35" s="7" t="s">
        <v>43</v>
      </c>
      <c r="B35" s="41"/>
      <c r="C35" s="7">
        <v>10</v>
      </c>
      <c r="D35" s="7">
        <f t="shared" si="2"/>
        <v>0</v>
      </c>
      <c r="E35" s="7"/>
    </row>
    <row r="36" spans="1:5" s="4" customFormat="1" ht="34.799999999999997">
      <c r="A36" s="26" t="s">
        <v>41</v>
      </c>
      <c r="B36" s="41"/>
      <c r="C36" s="7">
        <v>10</v>
      </c>
      <c r="D36" s="7">
        <f t="shared" si="2"/>
        <v>0</v>
      </c>
      <c r="E36" s="7"/>
    </row>
    <row r="37" spans="1:5" s="4" customFormat="1" ht="34.799999999999997">
      <c r="A37" s="7" t="s">
        <v>42</v>
      </c>
      <c r="B37" s="41"/>
      <c r="C37" s="7">
        <v>10</v>
      </c>
      <c r="D37" s="7">
        <f t="shared" si="2"/>
        <v>0</v>
      </c>
      <c r="E37" s="7"/>
    </row>
    <row r="38" spans="1:5" s="4" customFormat="1" ht="34.799999999999997">
      <c r="A38" s="26" t="s">
        <v>44</v>
      </c>
      <c r="B38" s="41"/>
      <c r="C38" s="7">
        <v>5</v>
      </c>
      <c r="D38" s="7">
        <f t="shared" si="2"/>
        <v>0</v>
      </c>
      <c r="E38" s="7"/>
    </row>
    <row r="39" spans="1:5" s="4" customFormat="1">
      <c r="A39" s="7" t="s">
        <v>11</v>
      </c>
      <c r="B39" s="41"/>
      <c r="C39" s="7">
        <v>5</v>
      </c>
      <c r="D39" s="7">
        <f t="shared" si="2"/>
        <v>0</v>
      </c>
      <c r="E39" s="7"/>
    </row>
    <row r="40" spans="1:5" s="4" customFormat="1">
      <c r="A40" s="7" t="s">
        <v>45</v>
      </c>
      <c r="B40" s="7"/>
      <c r="C40" s="7">
        <v>100</v>
      </c>
      <c r="D40" s="7">
        <f t="shared" si="2"/>
        <v>0</v>
      </c>
      <c r="E40" s="7"/>
    </row>
    <row r="41" spans="1:5" s="31" customFormat="1">
      <c r="A41" s="30" t="s">
        <v>19</v>
      </c>
      <c r="B41" s="30"/>
      <c r="C41" s="30">
        <v>20</v>
      </c>
      <c r="D41" s="30">
        <f t="shared" si="2"/>
        <v>0</v>
      </c>
      <c r="E41" s="7"/>
    </row>
    <row r="42" spans="1:5" s="31" customFormat="1">
      <c r="A42" s="30" t="s">
        <v>20</v>
      </c>
      <c r="B42" s="30"/>
      <c r="C42" s="30">
        <v>20</v>
      </c>
      <c r="D42" s="30">
        <f t="shared" si="2"/>
        <v>0</v>
      </c>
      <c r="E42" s="30"/>
    </row>
    <row r="43" spans="1:5" s="4" customFormat="1">
      <c r="A43" s="7" t="s">
        <v>23</v>
      </c>
      <c r="B43" s="7"/>
      <c r="C43" s="7">
        <v>25</v>
      </c>
      <c r="D43" s="7">
        <f t="shared" si="2"/>
        <v>0</v>
      </c>
      <c r="E43" s="10"/>
    </row>
    <row r="44" spans="1:5" s="4" customFormat="1">
      <c r="A44" s="39" t="s">
        <v>0</v>
      </c>
      <c r="B44" s="41"/>
      <c r="C44" s="7"/>
      <c r="D44" s="10">
        <f>SUM(D34:D43)</f>
        <v>0</v>
      </c>
      <c r="E44" s="7"/>
    </row>
    <row r="45" spans="1:5" s="4" customFormat="1">
      <c r="A45" s="7"/>
      <c r="B45" s="41"/>
      <c r="C45" s="7"/>
      <c r="D45" s="10"/>
      <c r="E45" s="7"/>
    </row>
    <row r="46" spans="1:5" s="38" customFormat="1">
      <c r="A46" s="27" t="s">
        <v>30</v>
      </c>
      <c r="B46" s="47"/>
      <c r="C46" s="28"/>
      <c r="D46" s="37"/>
      <c r="E46" s="27"/>
    </row>
    <row r="47" spans="1:5" s="36" customFormat="1">
      <c r="A47" s="12" t="s">
        <v>219</v>
      </c>
      <c r="B47" s="48">
        <v>0</v>
      </c>
      <c r="C47" s="6"/>
      <c r="D47" s="35"/>
      <c r="E47" s="13"/>
    </row>
    <row r="48" spans="1:5" s="29" customFormat="1">
      <c r="A48" s="27"/>
      <c r="B48" s="47"/>
      <c r="C48" s="28"/>
      <c r="D48" s="28"/>
      <c r="E48" s="28"/>
    </row>
    <row r="49" spans="1:5">
      <c r="A49" s="6"/>
      <c r="B49" s="41"/>
      <c r="C49" s="6"/>
      <c r="D49" s="6"/>
      <c r="E49" s="6"/>
    </row>
    <row r="50" spans="1:5">
      <c r="A50" s="9" t="s">
        <v>15</v>
      </c>
      <c r="B50" s="41"/>
      <c r="C50" s="6"/>
      <c r="D50" s="6"/>
      <c r="E50" s="6"/>
    </row>
    <row r="51" spans="1:5" s="4" customFormat="1">
      <c r="A51" s="7" t="s">
        <v>12</v>
      </c>
      <c r="B51" s="41"/>
      <c r="C51" s="7"/>
      <c r="D51" s="7"/>
      <c r="E51" s="10"/>
    </row>
    <row r="52" spans="1:5">
      <c r="A52" s="15" t="s">
        <v>22</v>
      </c>
      <c r="B52" s="41"/>
      <c r="C52" s="6">
        <v>100</v>
      </c>
      <c r="D52" s="6">
        <f>B52*C52</f>
        <v>0</v>
      </c>
      <c r="E52" s="6"/>
    </row>
    <row r="53" spans="1:5">
      <c r="A53" s="15" t="s">
        <v>21</v>
      </c>
      <c r="B53" s="41"/>
      <c r="C53" s="6">
        <v>200</v>
      </c>
      <c r="D53" s="6">
        <f>B53*C53</f>
        <v>0</v>
      </c>
      <c r="E53" s="6"/>
    </row>
    <row r="54" spans="1:5" s="4" customFormat="1">
      <c r="A54" s="26" t="s">
        <v>31</v>
      </c>
      <c r="B54" s="41"/>
      <c r="C54" s="7">
        <v>25</v>
      </c>
      <c r="D54" s="7">
        <f>B54*C54</f>
        <v>0</v>
      </c>
      <c r="E54" s="7"/>
    </row>
    <row r="55" spans="1:5">
      <c r="A55" s="40" t="s">
        <v>38</v>
      </c>
      <c r="B55" s="41"/>
      <c r="C55" s="7"/>
      <c r="D55" s="10">
        <f>SUM(D52:D54)</f>
        <v>0</v>
      </c>
      <c r="E55" s="7"/>
    </row>
    <row r="56" spans="1:5">
      <c r="A56" s="20"/>
      <c r="B56" s="41"/>
      <c r="C56" s="6"/>
      <c r="D56" s="9"/>
      <c r="E56" s="6"/>
    </row>
    <row r="57" spans="1:5">
      <c r="A57" s="16" t="s">
        <v>5</v>
      </c>
      <c r="B57" s="41"/>
      <c r="C57" s="17" t="s">
        <v>5</v>
      </c>
      <c r="D57" s="17" t="s">
        <v>5</v>
      </c>
      <c r="E57" s="17" t="s">
        <v>5</v>
      </c>
    </row>
    <row r="58" spans="1:5">
      <c r="A58" s="9" t="s">
        <v>27</v>
      </c>
      <c r="B58" s="42"/>
      <c r="C58" s="9"/>
      <c r="D58" s="9">
        <f>D55+D47+D44+D30+D18</f>
        <v>0</v>
      </c>
      <c r="E58" s="18"/>
    </row>
  </sheetData>
  <phoneticPr fontId="4" type="noConversion"/>
  <pageMargins left="0.7" right="0.7" top="0.75" bottom="0.75" header="0.3" footer="0.3"/>
  <pageSetup paperSize="9" scale="59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249977111117893"/>
    <pageSetUpPr fitToPage="1"/>
  </sheetPr>
  <dimension ref="A1:I58"/>
  <sheetViews>
    <sheetView workbookViewId="0">
      <selection activeCell="A59" sqref="A59"/>
    </sheetView>
  </sheetViews>
  <sheetFormatPr defaultColWidth="9.109375" defaultRowHeight="17.399999999999999"/>
  <cols>
    <col min="1" max="1" width="88.33203125" style="19" customWidth="1"/>
    <col min="2" max="2" width="10.33203125" style="43" customWidth="1"/>
    <col min="3" max="3" width="10.6640625" style="19" bestFit="1" customWidth="1"/>
    <col min="4" max="4" width="11.33203125" style="19" customWidth="1"/>
    <col min="5" max="5" width="63" style="19" customWidth="1"/>
    <col min="6" max="6" width="14.33203125" style="1" customWidth="1"/>
    <col min="7" max="16384" width="9.109375" style="1"/>
  </cols>
  <sheetData>
    <row r="1" spans="1:9" ht="22.8" customHeight="1">
      <c r="A1" s="32" t="s">
        <v>51</v>
      </c>
      <c r="B1" s="41"/>
      <c r="C1" s="6"/>
      <c r="D1" s="6"/>
      <c r="E1" s="6"/>
      <c r="F1" s="2"/>
      <c r="G1" s="2"/>
      <c r="H1" s="2"/>
      <c r="I1" s="2"/>
    </row>
    <row r="2" spans="1:9">
      <c r="A2" s="9"/>
      <c r="B2" s="10" t="s">
        <v>2</v>
      </c>
      <c r="C2" s="10" t="s">
        <v>1</v>
      </c>
      <c r="D2" s="10" t="s">
        <v>0</v>
      </c>
      <c r="E2" s="14" t="s">
        <v>24</v>
      </c>
    </row>
    <row r="3" spans="1:9" ht="34.799999999999997">
      <c r="A3" s="8" t="s">
        <v>37</v>
      </c>
      <c r="B3" s="41" t="s">
        <v>142</v>
      </c>
      <c r="C3" s="6"/>
      <c r="D3" s="6"/>
      <c r="E3" s="6" t="s">
        <v>165</v>
      </c>
      <c r="F3" s="2"/>
      <c r="G3" s="2"/>
      <c r="H3" s="2"/>
      <c r="I3" s="2"/>
    </row>
    <row r="4" spans="1:9" ht="20.25" customHeight="1">
      <c r="A4" s="8" t="s">
        <v>25</v>
      </c>
      <c r="B4" s="41"/>
      <c r="C4" s="6"/>
      <c r="D4" s="6"/>
      <c r="E4" s="6"/>
      <c r="F4" s="2"/>
      <c r="G4" s="2"/>
      <c r="H4" s="2"/>
      <c r="I4" s="2"/>
    </row>
    <row r="6" spans="1:9" s="4" customFormat="1">
      <c r="A6" s="10" t="s">
        <v>6</v>
      </c>
      <c r="B6" s="42"/>
      <c r="C6" s="10"/>
      <c r="D6" s="10"/>
      <c r="E6" s="10"/>
      <c r="F6" s="21"/>
      <c r="G6" s="21"/>
      <c r="H6" s="21"/>
      <c r="I6" s="21"/>
    </row>
    <row r="7" spans="1:9" s="4" customFormat="1">
      <c r="A7" s="7" t="s">
        <v>28</v>
      </c>
      <c r="B7" s="44"/>
      <c r="C7" s="3"/>
      <c r="D7" s="3"/>
      <c r="E7" s="3"/>
      <c r="F7" s="22"/>
    </row>
    <row r="8" spans="1:9">
      <c r="A8" s="6" t="s">
        <v>13</v>
      </c>
      <c r="B8" s="41"/>
      <c r="C8" s="6">
        <v>300</v>
      </c>
      <c r="D8" s="6">
        <f>B8*C8</f>
        <v>0</v>
      </c>
      <c r="E8" s="11"/>
    </row>
    <row r="9" spans="1:9">
      <c r="A9" s="6" t="s">
        <v>14</v>
      </c>
      <c r="B9" s="41"/>
      <c r="C9" s="6">
        <v>150</v>
      </c>
      <c r="D9" s="6">
        <f>B9*C9</f>
        <v>0</v>
      </c>
      <c r="E9" s="6"/>
    </row>
    <row r="10" spans="1:9">
      <c r="A10" s="6" t="s">
        <v>214</v>
      </c>
      <c r="B10" s="41"/>
      <c r="C10" s="6">
        <v>75</v>
      </c>
      <c r="D10" s="6">
        <f>B10*C10</f>
        <v>0</v>
      </c>
      <c r="E10" s="6"/>
    </row>
    <row r="11" spans="1:9">
      <c r="A11" s="6" t="s">
        <v>215</v>
      </c>
      <c r="B11" s="41"/>
      <c r="C11" s="6">
        <v>25</v>
      </c>
      <c r="D11" s="6">
        <f>B11*C11</f>
        <v>0</v>
      </c>
      <c r="E11" s="6"/>
    </row>
    <row r="12" spans="1:9" s="34" customFormat="1">
      <c r="A12" s="7" t="s">
        <v>29</v>
      </c>
      <c r="B12" s="41"/>
      <c r="C12" s="7"/>
      <c r="D12" s="33"/>
      <c r="E12" s="7"/>
    </row>
    <row r="13" spans="1:9" s="36" customFormat="1">
      <c r="A13" s="6" t="s">
        <v>32</v>
      </c>
      <c r="B13" s="41"/>
      <c r="C13" s="6">
        <v>300</v>
      </c>
      <c r="D13" s="6">
        <f>B13*C13</f>
        <v>0</v>
      </c>
      <c r="E13" s="6"/>
    </row>
    <row r="14" spans="1:9" s="36" customFormat="1">
      <c r="A14" s="6" t="s">
        <v>33</v>
      </c>
      <c r="B14" s="41"/>
      <c r="C14" s="6">
        <v>350</v>
      </c>
      <c r="D14" s="6">
        <f t="shared" ref="D14:D17" si="0">B14*C14</f>
        <v>0</v>
      </c>
      <c r="E14" s="6"/>
    </row>
    <row r="15" spans="1:9" s="36" customFormat="1">
      <c r="A15" s="6" t="s">
        <v>34</v>
      </c>
      <c r="B15" s="41"/>
      <c r="C15" s="6">
        <v>400</v>
      </c>
      <c r="D15" s="6">
        <f t="shared" si="0"/>
        <v>0</v>
      </c>
      <c r="E15" s="6"/>
    </row>
    <row r="16" spans="1:9" s="36" customFormat="1">
      <c r="A16" s="6" t="s">
        <v>35</v>
      </c>
      <c r="B16" s="41"/>
      <c r="C16" s="6">
        <v>150</v>
      </c>
      <c r="D16" s="6">
        <f t="shared" si="0"/>
        <v>0</v>
      </c>
      <c r="E16" s="6"/>
    </row>
    <row r="17" spans="1:5" s="36" customFormat="1">
      <c r="A17" s="6" t="s">
        <v>36</v>
      </c>
      <c r="B17" s="41"/>
      <c r="C17" s="6">
        <v>25</v>
      </c>
      <c r="D17" s="6">
        <f t="shared" si="0"/>
        <v>0</v>
      </c>
      <c r="E17" s="6"/>
    </row>
    <row r="18" spans="1:5">
      <c r="A18" s="10" t="s">
        <v>4</v>
      </c>
      <c r="B18" s="41"/>
      <c r="C18" s="7"/>
      <c r="D18" s="10">
        <f>SUM(D7:D17)</f>
        <v>0</v>
      </c>
      <c r="E18" s="7"/>
    </row>
    <row r="19" spans="1:5">
      <c r="A19" s="12"/>
      <c r="B19" s="45"/>
      <c r="C19" s="6"/>
      <c r="D19" s="6"/>
      <c r="E19" s="13"/>
    </row>
    <row r="20" spans="1:5">
      <c r="A20" s="9"/>
      <c r="B20" s="41"/>
      <c r="C20" s="6"/>
      <c r="D20" s="6"/>
      <c r="E20" s="6"/>
    </row>
    <row r="21" spans="1:5" s="4" customFormat="1">
      <c r="A21" s="10" t="s">
        <v>3</v>
      </c>
      <c r="B21" s="41"/>
      <c r="C21" s="7"/>
      <c r="D21" s="7"/>
      <c r="E21" s="7"/>
    </row>
    <row r="22" spans="1:5" s="4" customFormat="1">
      <c r="A22" s="7" t="s">
        <v>7</v>
      </c>
      <c r="B22" s="41"/>
      <c r="C22" s="7"/>
      <c r="D22" s="7"/>
      <c r="E22" s="7"/>
    </row>
    <row r="23" spans="1:5">
      <c r="A23" s="6" t="s">
        <v>16</v>
      </c>
      <c r="B23" s="41"/>
      <c r="C23" s="6">
        <v>200</v>
      </c>
      <c r="D23" s="6">
        <f t="shared" ref="D23:D29" si="1">B23*C23</f>
        <v>0</v>
      </c>
      <c r="E23" s="6"/>
    </row>
    <row r="24" spans="1:5">
      <c r="A24" s="6" t="s">
        <v>17</v>
      </c>
      <c r="B24" s="41"/>
      <c r="C24" s="6">
        <v>100</v>
      </c>
      <c r="D24" s="6">
        <f t="shared" si="1"/>
        <v>0</v>
      </c>
      <c r="E24" s="6"/>
    </row>
    <row r="25" spans="1:5" ht="34.799999999999997">
      <c r="A25" s="5" t="s">
        <v>18</v>
      </c>
      <c r="B25" s="41"/>
      <c r="C25" s="6">
        <v>10</v>
      </c>
      <c r="D25" s="6">
        <f t="shared" si="1"/>
        <v>0</v>
      </c>
      <c r="E25" s="6"/>
    </row>
    <row r="26" spans="1:5" s="4" customFormat="1" ht="34.799999999999997">
      <c r="A26" s="7" t="s">
        <v>8</v>
      </c>
      <c r="B26" s="41"/>
      <c r="C26" s="7">
        <v>100</v>
      </c>
      <c r="D26" s="7">
        <f t="shared" si="1"/>
        <v>0</v>
      </c>
      <c r="E26" s="7"/>
    </row>
    <row r="27" spans="1:5" s="4" customFormat="1">
      <c r="A27" s="7" t="s">
        <v>9</v>
      </c>
      <c r="B27" s="41"/>
      <c r="C27" s="7">
        <v>25</v>
      </c>
      <c r="D27" s="7">
        <f t="shared" si="1"/>
        <v>0</v>
      </c>
      <c r="E27" s="7"/>
    </row>
    <row r="28" spans="1:5" s="4" customFormat="1">
      <c r="A28" s="7" t="s">
        <v>10</v>
      </c>
      <c r="B28" s="41"/>
      <c r="C28" s="7">
        <v>200</v>
      </c>
      <c r="D28" s="7">
        <f t="shared" si="1"/>
        <v>0</v>
      </c>
      <c r="E28" s="7"/>
    </row>
    <row r="29" spans="1:5" s="4" customFormat="1" ht="34.799999999999997">
      <c r="A29" s="7" t="s">
        <v>47</v>
      </c>
      <c r="B29" s="41"/>
      <c r="C29" s="7">
        <v>75</v>
      </c>
      <c r="D29" s="7">
        <f t="shared" si="1"/>
        <v>0</v>
      </c>
      <c r="E29" s="7"/>
    </row>
    <row r="30" spans="1:5">
      <c r="A30" s="10" t="s">
        <v>4</v>
      </c>
      <c r="B30" s="41"/>
      <c r="C30" s="7"/>
      <c r="D30" s="10">
        <f>SUM(D22:D29)</f>
        <v>0</v>
      </c>
      <c r="E30" s="7"/>
    </row>
    <row r="31" spans="1:5" s="25" customFormat="1">
      <c r="A31" s="23"/>
      <c r="B31" s="46"/>
      <c r="C31" s="24"/>
      <c r="D31" s="23"/>
      <c r="E31" s="24"/>
    </row>
    <row r="32" spans="1:5" s="25" customFormat="1">
      <c r="A32" s="23"/>
      <c r="B32" s="46"/>
      <c r="C32" s="24"/>
      <c r="D32" s="23"/>
      <c r="E32" s="24"/>
    </row>
    <row r="33" spans="1:5">
      <c r="A33" s="9" t="s">
        <v>26</v>
      </c>
      <c r="B33" s="46"/>
      <c r="C33" s="6"/>
      <c r="D33" s="6"/>
      <c r="E33" s="6"/>
    </row>
    <row r="34" spans="1:5" s="4" customFormat="1" ht="34.799999999999997">
      <c r="A34" s="26" t="s">
        <v>40</v>
      </c>
      <c r="B34" s="41"/>
      <c r="C34" s="7">
        <v>50</v>
      </c>
      <c r="D34" s="7">
        <f t="shared" ref="D34:D43" si="2">B34*C34</f>
        <v>0</v>
      </c>
      <c r="E34" s="7"/>
    </row>
    <row r="35" spans="1:5" s="4" customFormat="1">
      <c r="A35" s="7" t="s">
        <v>43</v>
      </c>
      <c r="B35" s="41"/>
      <c r="C35" s="7">
        <v>10</v>
      </c>
      <c r="D35" s="7">
        <f t="shared" si="2"/>
        <v>0</v>
      </c>
      <c r="E35" s="7"/>
    </row>
    <row r="36" spans="1:5" s="4" customFormat="1" ht="34.799999999999997">
      <c r="A36" s="26" t="s">
        <v>41</v>
      </c>
      <c r="B36" s="41"/>
      <c r="C36" s="7">
        <v>10</v>
      </c>
      <c r="D36" s="7">
        <f t="shared" si="2"/>
        <v>0</v>
      </c>
      <c r="E36" s="7"/>
    </row>
    <row r="37" spans="1:5" s="4" customFormat="1" ht="34.799999999999997">
      <c r="A37" s="7" t="s">
        <v>42</v>
      </c>
      <c r="B37" s="41"/>
      <c r="C37" s="7">
        <v>10</v>
      </c>
      <c r="D37" s="7">
        <f t="shared" si="2"/>
        <v>0</v>
      </c>
      <c r="E37" s="7"/>
    </row>
    <row r="38" spans="1:5" s="4" customFormat="1" ht="34.799999999999997">
      <c r="A38" s="26" t="s">
        <v>44</v>
      </c>
      <c r="B38" s="41"/>
      <c r="C38" s="7">
        <v>5</v>
      </c>
      <c r="D38" s="7">
        <f t="shared" si="2"/>
        <v>0</v>
      </c>
      <c r="E38" s="7"/>
    </row>
    <row r="39" spans="1:5" s="4" customFormat="1">
      <c r="A39" s="7" t="s">
        <v>11</v>
      </c>
      <c r="B39" s="41"/>
      <c r="C39" s="7">
        <v>5</v>
      </c>
      <c r="D39" s="7">
        <f t="shared" si="2"/>
        <v>0</v>
      </c>
      <c r="E39" s="7"/>
    </row>
    <row r="40" spans="1:5" s="4" customFormat="1">
      <c r="A40" s="7" t="s">
        <v>45</v>
      </c>
      <c r="B40" s="7"/>
      <c r="C40" s="7">
        <v>100</v>
      </c>
      <c r="D40" s="7">
        <f t="shared" si="2"/>
        <v>0</v>
      </c>
      <c r="E40" s="7"/>
    </row>
    <row r="41" spans="1:5" s="31" customFormat="1">
      <c r="A41" s="30" t="s">
        <v>19</v>
      </c>
      <c r="B41" s="30"/>
      <c r="C41" s="30">
        <v>20</v>
      </c>
      <c r="D41" s="30">
        <f t="shared" si="2"/>
        <v>0</v>
      </c>
      <c r="E41" s="7"/>
    </row>
    <row r="42" spans="1:5" s="31" customFormat="1">
      <c r="A42" s="30" t="s">
        <v>20</v>
      </c>
      <c r="B42" s="30"/>
      <c r="C42" s="30">
        <v>20</v>
      </c>
      <c r="D42" s="30">
        <f t="shared" si="2"/>
        <v>0</v>
      </c>
      <c r="E42" s="30"/>
    </row>
    <row r="43" spans="1:5" s="4" customFormat="1">
      <c r="A43" s="7" t="s">
        <v>23</v>
      </c>
      <c r="B43" s="7"/>
      <c r="C43" s="7">
        <v>25</v>
      </c>
      <c r="D43" s="7">
        <f t="shared" si="2"/>
        <v>0</v>
      </c>
      <c r="E43" s="10"/>
    </row>
    <row r="44" spans="1:5" s="4" customFormat="1">
      <c r="A44" s="39" t="s">
        <v>0</v>
      </c>
      <c r="B44" s="41"/>
      <c r="C44" s="7"/>
      <c r="D44" s="10">
        <f>SUM(D34:D43)</f>
        <v>0</v>
      </c>
      <c r="E44" s="7"/>
    </row>
    <row r="45" spans="1:5" s="4" customFormat="1">
      <c r="A45" s="7"/>
      <c r="B45" s="41"/>
      <c r="C45" s="7"/>
      <c r="D45" s="10"/>
      <c r="E45" s="7"/>
    </row>
    <row r="46" spans="1:5" s="38" customFormat="1">
      <c r="A46" s="27" t="s">
        <v>30</v>
      </c>
      <c r="B46" s="47"/>
      <c r="C46" s="28"/>
      <c r="D46" s="37"/>
      <c r="E46" s="27"/>
    </row>
    <row r="47" spans="1:5" s="36" customFormat="1">
      <c r="A47" s="12" t="s">
        <v>219</v>
      </c>
      <c r="B47" s="48"/>
      <c r="C47" s="6"/>
      <c r="D47" s="35"/>
      <c r="E47" s="13"/>
    </row>
    <row r="48" spans="1:5" s="29" customFormat="1">
      <c r="A48" s="27"/>
      <c r="B48" s="47"/>
      <c r="C48" s="28"/>
      <c r="D48" s="28"/>
      <c r="E48" s="28"/>
    </row>
    <row r="49" spans="1:5">
      <c r="A49" s="6"/>
      <c r="B49" s="41"/>
      <c r="C49" s="6"/>
      <c r="D49" s="6"/>
      <c r="E49" s="6"/>
    </row>
    <row r="50" spans="1:5">
      <c r="A50" s="9" t="s">
        <v>15</v>
      </c>
      <c r="B50" s="41"/>
      <c r="C50" s="6"/>
      <c r="D50" s="6"/>
      <c r="E50" s="6"/>
    </row>
    <row r="51" spans="1:5" s="4" customFormat="1">
      <c r="A51" s="7" t="s">
        <v>12</v>
      </c>
      <c r="B51" s="41"/>
      <c r="C51" s="7"/>
      <c r="D51" s="7"/>
      <c r="E51" s="10"/>
    </row>
    <row r="52" spans="1:5">
      <c r="A52" s="15" t="s">
        <v>22</v>
      </c>
      <c r="B52" s="41"/>
      <c r="C52" s="6">
        <v>100</v>
      </c>
      <c r="D52" s="6">
        <f>B52*C52</f>
        <v>0</v>
      </c>
      <c r="E52" s="6"/>
    </row>
    <row r="53" spans="1:5">
      <c r="A53" s="15" t="s">
        <v>21</v>
      </c>
      <c r="B53" s="41"/>
      <c r="C53" s="6">
        <v>200</v>
      </c>
      <c r="D53" s="6">
        <f>B53*C53</f>
        <v>0</v>
      </c>
      <c r="E53" s="6"/>
    </row>
    <row r="54" spans="1:5" s="4" customFormat="1">
      <c r="A54" s="26" t="s">
        <v>31</v>
      </c>
      <c r="B54" s="41"/>
      <c r="C54" s="7">
        <v>25</v>
      </c>
      <c r="D54" s="7">
        <f>B54*C54</f>
        <v>0</v>
      </c>
      <c r="E54" s="7"/>
    </row>
    <row r="55" spans="1:5">
      <c r="A55" s="40" t="s">
        <v>38</v>
      </c>
      <c r="B55" s="41"/>
      <c r="C55" s="7"/>
      <c r="D55" s="10">
        <f>SUM(D52:D54)</f>
        <v>0</v>
      </c>
      <c r="E55" s="7"/>
    </row>
    <row r="56" spans="1:5">
      <c r="A56" s="20"/>
      <c r="B56" s="41"/>
      <c r="C56" s="6"/>
      <c r="D56" s="9"/>
      <c r="E56" s="6"/>
    </row>
    <row r="57" spans="1:5">
      <c r="A57" s="16" t="s">
        <v>5</v>
      </c>
      <c r="B57" s="41"/>
      <c r="C57" s="17" t="s">
        <v>5</v>
      </c>
      <c r="D57" s="17" t="s">
        <v>5</v>
      </c>
      <c r="E57" s="17" t="s">
        <v>5</v>
      </c>
    </row>
    <row r="58" spans="1:5">
      <c r="A58" s="9" t="s">
        <v>27</v>
      </c>
      <c r="B58" s="42"/>
      <c r="C58" s="9"/>
      <c r="D58" s="9">
        <f>D55+D47+D44+D30+D18</f>
        <v>0</v>
      </c>
      <c r="E58" s="18"/>
    </row>
  </sheetData>
  <phoneticPr fontId="4" type="noConversion"/>
  <pageMargins left="0.7" right="0.7" top="0.75" bottom="0.75" header="0.3" footer="0.3"/>
  <pageSetup paperSize="9" scale="59" fitToHeight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15EA5-9F47-4D7C-942B-17B5A2E071FB}">
  <sheetPr>
    <tabColor theme="4" tint="-0.249977111117893"/>
    <pageSetUpPr fitToPage="1"/>
  </sheetPr>
  <dimension ref="A1:I58"/>
  <sheetViews>
    <sheetView topLeftCell="A32" zoomScale="75" zoomScaleNormal="75" workbookViewId="0">
      <selection activeCell="D59" sqref="D59"/>
    </sheetView>
  </sheetViews>
  <sheetFormatPr defaultColWidth="9.109375" defaultRowHeight="17.399999999999999"/>
  <cols>
    <col min="1" max="1" width="88.33203125" style="19" customWidth="1"/>
    <col min="2" max="2" width="10.33203125" style="43" customWidth="1"/>
    <col min="3" max="3" width="10.6640625" style="19" bestFit="1" customWidth="1"/>
    <col min="4" max="4" width="11.33203125" style="19" customWidth="1"/>
    <col min="5" max="5" width="63" style="19" customWidth="1"/>
    <col min="6" max="6" width="14.33203125" style="1" customWidth="1"/>
    <col min="7" max="16384" width="9.109375" style="1"/>
  </cols>
  <sheetData>
    <row r="1" spans="1:9" ht="22.8" customHeight="1">
      <c r="A1" s="32" t="s">
        <v>52</v>
      </c>
      <c r="B1" s="41"/>
      <c r="C1" s="6"/>
      <c r="D1" s="6"/>
      <c r="E1" s="6"/>
      <c r="F1" s="2"/>
      <c r="G1" s="2"/>
      <c r="H1" s="2"/>
      <c r="I1" s="2"/>
    </row>
    <row r="2" spans="1:9">
      <c r="A2" s="9"/>
      <c r="B2" s="10" t="s">
        <v>2</v>
      </c>
      <c r="C2" s="10" t="s">
        <v>1</v>
      </c>
      <c r="D2" s="10" t="s">
        <v>0</v>
      </c>
      <c r="E2" s="14" t="s">
        <v>24</v>
      </c>
    </row>
    <row r="3" spans="1:9" ht="34.799999999999997">
      <c r="A3" s="8" t="s">
        <v>37</v>
      </c>
      <c r="B3" s="41"/>
      <c r="C3" s="6"/>
      <c r="D3" s="6"/>
      <c r="E3" s="6"/>
      <c r="F3" s="2"/>
      <c r="G3" s="2"/>
      <c r="H3" s="2"/>
      <c r="I3" s="2"/>
    </row>
    <row r="4" spans="1:9" ht="20.25" customHeight="1">
      <c r="A4" s="8" t="s">
        <v>25</v>
      </c>
      <c r="B4" s="41">
        <v>56</v>
      </c>
      <c r="C4" s="6"/>
      <c r="D4" s="6"/>
      <c r="E4" s="6"/>
      <c r="F4" s="2"/>
      <c r="G4" s="2"/>
      <c r="H4" s="2"/>
      <c r="I4" s="2"/>
    </row>
    <row r="6" spans="1:9" s="4" customFormat="1">
      <c r="A6" s="10" t="s">
        <v>6</v>
      </c>
      <c r="B6" s="42"/>
      <c r="C6" s="10"/>
      <c r="D6" s="10"/>
      <c r="E6" s="10"/>
      <c r="F6" s="21"/>
      <c r="G6" s="21"/>
      <c r="H6" s="21"/>
      <c r="I6" s="21"/>
    </row>
    <row r="7" spans="1:9" s="4" customFormat="1">
      <c r="A7" s="7" t="s">
        <v>28</v>
      </c>
      <c r="B7" s="44"/>
      <c r="C7" s="3"/>
      <c r="D7" s="3"/>
      <c r="E7" s="3"/>
      <c r="F7" s="22"/>
    </row>
    <row r="8" spans="1:9">
      <c r="A8" s="6" t="s">
        <v>13</v>
      </c>
      <c r="B8" s="41"/>
      <c r="C8" s="6">
        <v>300</v>
      </c>
      <c r="D8" s="6">
        <f>B8*C8</f>
        <v>0</v>
      </c>
      <c r="E8" s="11"/>
    </row>
    <row r="9" spans="1:9">
      <c r="A9" s="6" t="s">
        <v>14</v>
      </c>
      <c r="B9" s="41"/>
      <c r="C9" s="6">
        <v>150</v>
      </c>
      <c r="D9" s="6">
        <f>B9*C9</f>
        <v>0</v>
      </c>
      <c r="E9" s="6"/>
    </row>
    <row r="10" spans="1:9">
      <c r="A10" s="6" t="s">
        <v>214</v>
      </c>
      <c r="B10" s="41"/>
      <c r="C10" s="6">
        <v>75</v>
      </c>
      <c r="D10" s="6">
        <f>B10*C10</f>
        <v>0</v>
      </c>
      <c r="E10" s="6"/>
    </row>
    <row r="11" spans="1:9">
      <c r="A11" s="6" t="s">
        <v>215</v>
      </c>
      <c r="B11" s="41"/>
      <c r="C11" s="6">
        <v>25</v>
      </c>
      <c r="D11" s="6">
        <f>B11*C11</f>
        <v>0</v>
      </c>
      <c r="E11" s="6"/>
    </row>
    <row r="12" spans="1:9" s="34" customFormat="1">
      <c r="A12" s="7" t="s">
        <v>29</v>
      </c>
      <c r="B12" s="41"/>
      <c r="C12" s="7"/>
      <c r="D12" s="33"/>
      <c r="E12" s="7"/>
    </row>
    <row r="13" spans="1:9" s="36" customFormat="1">
      <c r="A13" s="6" t="s">
        <v>32</v>
      </c>
      <c r="B13" s="41"/>
      <c r="C13" s="6">
        <v>300</v>
      </c>
      <c r="D13" s="6">
        <f>B13*C13</f>
        <v>0</v>
      </c>
      <c r="E13" s="6"/>
    </row>
    <row r="14" spans="1:9" s="36" customFormat="1">
      <c r="A14" s="6" t="s">
        <v>33</v>
      </c>
      <c r="B14" s="41"/>
      <c r="C14" s="6">
        <v>350</v>
      </c>
      <c r="D14" s="6">
        <f t="shared" ref="D14:D17" si="0">B14*C14</f>
        <v>0</v>
      </c>
      <c r="E14" s="6"/>
    </row>
    <row r="15" spans="1:9" s="36" customFormat="1">
      <c r="A15" s="6" t="s">
        <v>34</v>
      </c>
      <c r="B15" s="41"/>
      <c r="C15" s="6">
        <v>400</v>
      </c>
      <c r="D15" s="6">
        <f t="shared" si="0"/>
        <v>0</v>
      </c>
      <c r="E15" s="6"/>
    </row>
    <row r="16" spans="1:9" s="36" customFormat="1">
      <c r="A16" s="6" t="s">
        <v>35</v>
      </c>
      <c r="B16" s="41"/>
      <c r="C16" s="6">
        <v>150</v>
      </c>
      <c r="D16" s="6">
        <f t="shared" si="0"/>
        <v>0</v>
      </c>
      <c r="E16" s="6"/>
    </row>
    <row r="17" spans="1:5" s="36" customFormat="1">
      <c r="A17" s="6" t="s">
        <v>36</v>
      </c>
      <c r="B17" s="41"/>
      <c r="C17" s="6">
        <v>25</v>
      </c>
      <c r="D17" s="6">
        <f t="shared" si="0"/>
        <v>0</v>
      </c>
      <c r="E17" s="6"/>
    </row>
    <row r="18" spans="1:5">
      <c r="A18" s="10" t="s">
        <v>4</v>
      </c>
      <c r="B18" s="41"/>
      <c r="C18" s="7"/>
      <c r="D18" s="10">
        <f>SUM(D7:D17)</f>
        <v>0</v>
      </c>
      <c r="E18" s="7"/>
    </row>
    <row r="19" spans="1:5">
      <c r="A19" s="12"/>
      <c r="B19" s="45"/>
      <c r="C19" s="6"/>
      <c r="D19" s="6"/>
      <c r="E19" s="13"/>
    </row>
    <row r="20" spans="1:5">
      <c r="A20" s="9"/>
      <c r="B20" s="41"/>
      <c r="C20" s="6"/>
      <c r="D20" s="6"/>
      <c r="E20" s="6"/>
    </row>
    <row r="21" spans="1:5" s="4" customFormat="1">
      <c r="A21" s="10" t="s">
        <v>3</v>
      </c>
      <c r="B21" s="41"/>
      <c r="C21" s="7"/>
      <c r="D21" s="7"/>
      <c r="E21" s="7"/>
    </row>
    <row r="22" spans="1:5" s="4" customFormat="1">
      <c r="A22" s="7" t="s">
        <v>7</v>
      </c>
      <c r="B22" s="41"/>
      <c r="C22" s="7"/>
      <c r="D22" s="7"/>
      <c r="E22" s="7"/>
    </row>
    <row r="23" spans="1:5">
      <c r="A23" s="6" t="s">
        <v>16</v>
      </c>
      <c r="B23" s="41"/>
      <c r="C23" s="6">
        <v>200</v>
      </c>
      <c r="D23" s="6">
        <f t="shared" ref="D23:D29" si="1">B23*C23</f>
        <v>0</v>
      </c>
      <c r="E23" s="6"/>
    </row>
    <row r="24" spans="1:5">
      <c r="A24" s="6" t="s">
        <v>17</v>
      </c>
      <c r="B24" s="41"/>
      <c r="C24" s="6">
        <v>100</v>
      </c>
      <c r="D24" s="6">
        <f t="shared" si="1"/>
        <v>0</v>
      </c>
      <c r="E24" s="6"/>
    </row>
    <row r="25" spans="1:5" ht="34.799999999999997">
      <c r="A25" s="5" t="s">
        <v>18</v>
      </c>
      <c r="B25" s="41"/>
      <c r="C25" s="6">
        <v>10</v>
      </c>
      <c r="D25" s="6">
        <f t="shared" si="1"/>
        <v>0</v>
      </c>
      <c r="E25" s="6"/>
    </row>
    <row r="26" spans="1:5" s="4" customFormat="1" ht="34.799999999999997">
      <c r="A26" s="7" t="s">
        <v>8</v>
      </c>
      <c r="B26" s="41"/>
      <c r="C26" s="7">
        <v>100</v>
      </c>
      <c r="D26" s="7">
        <f t="shared" si="1"/>
        <v>0</v>
      </c>
      <c r="E26" s="7"/>
    </row>
    <row r="27" spans="1:5" s="4" customFormat="1">
      <c r="A27" s="7" t="s">
        <v>9</v>
      </c>
      <c r="B27" s="41"/>
      <c r="C27" s="7">
        <v>25</v>
      </c>
      <c r="D27" s="7">
        <f t="shared" si="1"/>
        <v>0</v>
      </c>
      <c r="E27" s="7"/>
    </row>
    <row r="28" spans="1:5" s="4" customFormat="1">
      <c r="A28" s="7" t="s">
        <v>10</v>
      </c>
      <c r="B28" s="41"/>
      <c r="C28" s="7">
        <v>200</v>
      </c>
      <c r="D28" s="7">
        <f t="shared" si="1"/>
        <v>0</v>
      </c>
      <c r="E28" s="7"/>
    </row>
    <row r="29" spans="1:5" s="4" customFormat="1" ht="34.799999999999997">
      <c r="A29" s="7" t="s">
        <v>47</v>
      </c>
      <c r="B29" s="41"/>
      <c r="C29" s="7">
        <v>75</v>
      </c>
      <c r="D29" s="7">
        <f t="shared" si="1"/>
        <v>0</v>
      </c>
      <c r="E29" s="7"/>
    </row>
    <row r="30" spans="1:5">
      <c r="A30" s="10" t="s">
        <v>4</v>
      </c>
      <c r="B30" s="41"/>
      <c r="C30" s="7"/>
      <c r="D30" s="10">
        <f>SUM(D22:D29)</f>
        <v>0</v>
      </c>
      <c r="E30" s="7"/>
    </row>
    <row r="31" spans="1:5" s="25" customFormat="1">
      <c r="A31" s="23"/>
      <c r="B31" s="46"/>
      <c r="C31" s="24"/>
      <c r="D31" s="23"/>
      <c r="E31" s="24"/>
    </row>
    <row r="32" spans="1:5" s="25" customFormat="1">
      <c r="A32" s="23"/>
      <c r="B32" s="46"/>
      <c r="C32" s="24"/>
      <c r="D32" s="23"/>
      <c r="E32" s="24"/>
    </row>
    <row r="33" spans="1:5">
      <c r="A33" s="9" t="s">
        <v>26</v>
      </c>
      <c r="B33" s="46"/>
      <c r="C33" s="6"/>
      <c r="D33" s="6"/>
      <c r="E33" s="6"/>
    </row>
    <row r="34" spans="1:5" s="4" customFormat="1" ht="34.799999999999997">
      <c r="A34" s="26" t="s">
        <v>40</v>
      </c>
      <c r="B34" s="41"/>
      <c r="C34" s="7">
        <v>50</v>
      </c>
      <c r="D34" s="7">
        <f t="shared" ref="D34:D43" si="2">B34*C34</f>
        <v>0</v>
      </c>
      <c r="E34" s="7"/>
    </row>
    <row r="35" spans="1:5" s="4" customFormat="1">
      <c r="A35" s="7" t="s">
        <v>43</v>
      </c>
      <c r="B35" s="41">
        <v>3</v>
      </c>
      <c r="C35" s="7">
        <v>10</v>
      </c>
      <c r="D35" s="7">
        <f t="shared" si="2"/>
        <v>30</v>
      </c>
      <c r="E35" s="7" t="s">
        <v>138</v>
      </c>
    </row>
    <row r="36" spans="1:5" s="4" customFormat="1" ht="34.799999999999997">
      <c r="A36" s="26" t="s">
        <v>41</v>
      </c>
      <c r="B36" s="41"/>
      <c r="C36" s="7">
        <v>10</v>
      </c>
      <c r="D36" s="7">
        <f t="shared" si="2"/>
        <v>0</v>
      </c>
      <c r="E36" s="7"/>
    </row>
    <row r="37" spans="1:5" s="4" customFormat="1" ht="34.799999999999997">
      <c r="A37" s="7" t="s">
        <v>42</v>
      </c>
      <c r="B37" s="41">
        <v>5</v>
      </c>
      <c r="C37" s="7">
        <v>10</v>
      </c>
      <c r="D37" s="7">
        <f t="shared" si="2"/>
        <v>50</v>
      </c>
      <c r="E37" s="7" t="s">
        <v>186</v>
      </c>
    </row>
    <row r="38" spans="1:5" s="4" customFormat="1" ht="34.799999999999997">
      <c r="A38" s="26" t="s">
        <v>44</v>
      </c>
      <c r="B38" s="41">
        <v>5</v>
      </c>
      <c r="C38" s="7">
        <v>5</v>
      </c>
      <c r="D38" s="7">
        <f t="shared" si="2"/>
        <v>25</v>
      </c>
      <c r="E38" s="7" t="s">
        <v>187</v>
      </c>
    </row>
    <row r="39" spans="1:5" s="4" customFormat="1">
      <c r="A39" s="7" t="s">
        <v>11</v>
      </c>
      <c r="B39" s="41">
        <v>3</v>
      </c>
      <c r="C39" s="7">
        <v>5</v>
      </c>
      <c r="D39" s="7">
        <f t="shared" si="2"/>
        <v>15</v>
      </c>
      <c r="E39" s="7"/>
    </row>
    <row r="40" spans="1:5" s="4" customFormat="1">
      <c r="A40" s="7" t="s">
        <v>45</v>
      </c>
      <c r="B40" s="7"/>
      <c r="C40" s="7">
        <v>100</v>
      </c>
      <c r="D40" s="7">
        <f t="shared" si="2"/>
        <v>0</v>
      </c>
      <c r="E40" s="7"/>
    </row>
    <row r="41" spans="1:5" s="31" customFormat="1">
      <c r="A41" s="30" t="s">
        <v>19</v>
      </c>
      <c r="B41" s="30">
        <v>1</v>
      </c>
      <c r="C41" s="30">
        <v>20</v>
      </c>
      <c r="D41" s="30">
        <f t="shared" si="2"/>
        <v>20</v>
      </c>
      <c r="E41" s="7"/>
    </row>
    <row r="42" spans="1:5" s="31" customFormat="1">
      <c r="A42" s="30" t="s">
        <v>20</v>
      </c>
      <c r="B42" s="30"/>
      <c r="C42" s="30">
        <v>20</v>
      </c>
      <c r="D42" s="30">
        <f t="shared" si="2"/>
        <v>0</v>
      </c>
      <c r="E42" s="30"/>
    </row>
    <row r="43" spans="1:5" s="4" customFormat="1">
      <c r="A43" s="7" t="s">
        <v>23</v>
      </c>
      <c r="B43" s="7"/>
      <c r="C43" s="7">
        <v>25</v>
      </c>
      <c r="D43" s="7">
        <f t="shared" si="2"/>
        <v>0</v>
      </c>
      <c r="E43" s="10"/>
    </row>
    <row r="44" spans="1:5" s="4" customFormat="1">
      <c r="A44" s="39" t="s">
        <v>0</v>
      </c>
      <c r="B44" s="41"/>
      <c r="C44" s="7"/>
      <c r="D44" s="10">
        <f>SUM(D34:D43)</f>
        <v>140</v>
      </c>
      <c r="E44" s="7"/>
    </row>
    <row r="45" spans="1:5" s="4" customFormat="1">
      <c r="A45" s="7"/>
      <c r="B45" s="41"/>
      <c r="C45" s="7"/>
      <c r="D45" s="10"/>
      <c r="E45" s="7"/>
    </row>
    <row r="46" spans="1:5" s="38" customFormat="1">
      <c r="A46" s="27" t="s">
        <v>30</v>
      </c>
      <c r="B46" s="47"/>
      <c r="C46" s="28"/>
      <c r="D46" s="37"/>
      <c r="E46" s="27"/>
    </row>
    <row r="47" spans="1:5" s="36" customFormat="1">
      <c r="A47" s="12" t="s">
        <v>219</v>
      </c>
      <c r="B47" s="48">
        <v>0</v>
      </c>
      <c r="C47" s="6"/>
      <c r="D47" s="35"/>
      <c r="E47" s="13"/>
    </row>
    <row r="48" spans="1:5" s="29" customFormat="1">
      <c r="A48" s="27"/>
      <c r="B48" s="47"/>
      <c r="C48" s="28"/>
      <c r="D48" s="28"/>
      <c r="E48" s="28"/>
    </row>
    <row r="49" spans="1:5">
      <c r="A49" s="6"/>
      <c r="B49" s="41"/>
      <c r="C49" s="6"/>
      <c r="D49" s="6"/>
      <c r="E49" s="6"/>
    </row>
    <row r="50" spans="1:5">
      <c r="A50" s="9" t="s">
        <v>15</v>
      </c>
      <c r="B50" s="41"/>
      <c r="C50" s="6"/>
      <c r="D50" s="6"/>
      <c r="E50" s="6"/>
    </row>
    <row r="51" spans="1:5" s="4" customFormat="1">
      <c r="A51" s="7" t="s">
        <v>12</v>
      </c>
      <c r="B51" s="41"/>
      <c r="C51" s="7"/>
      <c r="D51" s="7"/>
      <c r="E51" s="10"/>
    </row>
    <row r="52" spans="1:5">
      <c r="A52" s="15" t="s">
        <v>22</v>
      </c>
      <c r="B52" s="41"/>
      <c r="C52" s="6">
        <v>100</v>
      </c>
      <c r="D52" s="6">
        <f>B52*C52</f>
        <v>0</v>
      </c>
      <c r="E52" s="6"/>
    </row>
    <row r="53" spans="1:5">
      <c r="A53" s="15" t="s">
        <v>21</v>
      </c>
      <c r="B53" s="41"/>
      <c r="C53" s="6">
        <v>200</v>
      </c>
      <c r="D53" s="6">
        <f>B53*C53</f>
        <v>0</v>
      </c>
      <c r="E53" s="6"/>
    </row>
    <row r="54" spans="1:5" s="4" customFormat="1">
      <c r="A54" s="26" t="s">
        <v>31</v>
      </c>
      <c r="B54" s="41">
        <v>3</v>
      </c>
      <c r="C54" s="7">
        <v>25</v>
      </c>
      <c r="D54" s="7">
        <f>B54*C54</f>
        <v>75</v>
      </c>
      <c r="E54" s="7" t="s">
        <v>206</v>
      </c>
    </row>
    <row r="55" spans="1:5">
      <c r="A55" s="40" t="s">
        <v>38</v>
      </c>
      <c r="B55" s="41"/>
      <c r="C55" s="7"/>
      <c r="D55" s="10">
        <f>SUM(D52:D54)</f>
        <v>75</v>
      </c>
      <c r="E55" s="7"/>
    </row>
    <row r="56" spans="1:5">
      <c r="A56" s="20"/>
      <c r="B56" s="41"/>
      <c r="C56" s="6"/>
      <c r="D56" s="9"/>
      <c r="E56" s="6"/>
    </row>
    <row r="57" spans="1:5">
      <c r="A57" s="16" t="s">
        <v>5</v>
      </c>
      <c r="B57" s="41"/>
      <c r="C57" s="17" t="s">
        <v>5</v>
      </c>
      <c r="D57" s="17" t="s">
        <v>5</v>
      </c>
      <c r="E57" s="17" t="s">
        <v>5</v>
      </c>
    </row>
    <row r="58" spans="1:5">
      <c r="A58" s="9" t="s">
        <v>27</v>
      </c>
      <c r="B58" s="42"/>
      <c r="C58" s="9"/>
      <c r="D58" s="9">
        <f>D55+D47+D44+D30+D18</f>
        <v>215</v>
      </c>
      <c r="E58" s="18"/>
    </row>
  </sheetData>
  <pageMargins left="0.7" right="0.7" top="0.75" bottom="0.75" header="0.3" footer="0.3"/>
  <pageSetup paperSize="9" scale="59" fitToHeight="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BB8D6-3459-4B04-B359-852ACA45BF9C}">
  <sheetPr>
    <tabColor theme="4" tint="-0.249977111117893"/>
    <pageSetUpPr fitToPage="1"/>
  </sheetPr>
  <dimension ref="A1:I60"/>
  <sheetViews>
    <sheetView topLeftCell="A52" zoomScale="90" zoomScaleNormal="90" workbookViewId="0">
      <selection activeCell="A52" sqref="A52"/>
    </sheetView>
  </sheetViews>
  <sheetFormatPr defaultColWidth="9.109375" defaultRowHeight="17.399999999999999"/>
  <cols>
    <col min="1" max="1" width="88.33203125" style="19" customWidth="1"/>
    <col min="2" max="2" width="10.33203125" style="43" customWidth="1"/>
    <col min="3" max="3" width="10.6640625" style="19" bestFit="1" customWidth="1"/>
    <col min="4" max="4" width="11.33203125" style="19" customWidth="1"/>
    <col min="5" max="5" width="63" style="19" customWidth="1"/>
    <col min="6" max="6" width="14.33203125" style="1" customWidth="1"/>
    <col min="7" max="16384" width="9.109375" style="1"/>
  </cols>
  <sheetData>
    <row r="1" spans="1:9" ht="22.8" customHeight="1">
      <c r="A1" s="32" t="s">
        <v>53</v>
      </c>
      <c r="B1" s="41"/>
      <c r="C1" s="6"/>
      <c r="D1" s="6"/>
      <c r="E1" s="6"/>
      <c r="F1" s="2"/>
      <c r="G1" s="2"/>
      <c r="H1" s="2"/>
      <c r="I1" s="2"/>
    </row>
    <row r="2" spans="1:9">
      <c r="A2" s="9"/>
      <c r="B2" s="10" t="s">
        <v>2</v>
      </c>
      <c r="C2" s="10" t="s">
        <v>1</v>
      </c>
      <c r="D2" s="10" t="s">
        <v>0</v>
      </c>
      <c r="E2" s="14" t="s">
        <v>24</v>
      </c>
    </row>
    <row r="3" spans="1:9" ht="34.799999999999997">
      <c r="A3" s="8" t="s">
        <v>37</v>
      </c>
      <c r="B3" s="41"/>
      <c r="C3" s="6"/>
      <c r="D3" s="6"/>
      <c r="E3" s="6"/>
      <c r="F3" s="2"/>
      <c r="G3" s="2"/>
      <c r="H3" s="2"/>
      <c r="I3" s="2"/>
    </row>
    <row r="4" spans="1:9" ht="20.25" customHeight="1">
      <c r="A4" s="8" t="s">
        <v>25</v>
      </c>
      <c r="B4" s="41">
        <v>47</v>
      </c>
      <c r="C4" s="6"/>
      <c r="D4" s="6"/>
      <c r="E4" s="6"/>
      <c r="F4" s="2"/>
      <c r="G4" s="2"/>
      <c r="H4" s="2"/>
      <c r="I4" s="2"/>
    </row>
    <row r="6" spans="1:9" s="4" customFormat="1">
      <c r="A6" s="10" t="s">
        <v>6</v>
      </c>
      <c r="B6" s="42"/>
      <c r="C6" s="10"/>
      <c r="D6" s="10"/>
      <c r="E6" s="10"/>
      <c r="F6" s="21"/>
      <c r="G6" s="21"/>
      <c r="H6" s="21"/>
      <c r="I6" s="21"/>
    </row>
    <row r="7" spans="1:9" s="4" customFormat="1">
      <c r="A7" s="7" t="s">
        <v>28</v>
      </c>
      <c r="B7" s="44"/>
      <c r="C7" s="3"/>
      <c r="D7" s="3"/>
      <c r="E7" s="3"/>
      <c r="F7" s="22"/>
    </row>
    <row r="8" spans="1:9">
      <c r="A8" s="6" t="s">
        <v>13</v>
      </c>
      <c r="B8" s="41"/>
      <c r="C8" s="6">
        <v>300</v>
      </c>
      <c r="D8" s="6">
        <f>B8*C8</f>
        <v>0</v>
      </c>
      <c r="E8" s="11"/>
    </row>
    <row r="9" spans="1:9">
      <c r="A9" s="6" t="s">
        <v>14</v>
      </c>
      <c r="B9" s="41"/>
      <c r="C9" s="6">
        <v>150</v>
      </c>
      <c r="D9" s="6">
        <f>B9*C9</f>
        <v>0</v>
      </c>
      <c r="E9" s="6"/>
    </row>
    <row r="10" spans="1:9">
      <c r="A10" s="6" t="s">
        <v>214</v>
      </c>
      <c r="B10" s="41"/>
      <c r="C10" s="6">
        <v>75</v>
      </c>
      <c r="D10" s="6">
        <f>B10*C10</f>
        <v>0</v>
      </c>
      <c r="E10" s="6"/>
    </row>
    <row r="11" spans="1:9">
      <c r="A11" s="6" t="s">
        <v>215</v>
      </c>
      <c r="B11" s="41"/>
      <c r="C11" s="6">
        <v>25</v>
      </c>
      <c r="D11" s="6">
        <f>B11*C11</f>
        <v>0</v>
      </c>
      <c r="E11" s="6"/>
    </row>
    <row r="12" spans="1:9" s="34" customFormat="1">
      <c r="A12" s="7" t="s">
        <v>29</v>
      </c>
      <c r="B12" s="41"/>
      <c r="C12" s="7"/>
      <c r="D12" s="33"/>
      <c r="E12" s="7"/>
    </row>
    <row r="13" spans="1:9" s="36" customFormat="1">
      <c r="A13" s="6" t="s">
        <v>32</v>
      </c>
      <c r="B13" s="41"/>
      <c r="C13" s="6">
        <v>300</v>
      </c>
      <c r="D13" s="6">
        <f>B13*C13</f>
        <v>0</v>
      </c>
      <c r="E13" s="6"/>
    </row>
    <row r="14" spans="1:9" s="36" customFormat="1">
      <c r="A14" s="6" t="s">
        <v>33</v>
      </c>
      <c r="B14" s="41"/>
      <c r="C14" s="6">
        <v>350</v>
      </c>
      <c r="D14" s="6">
        <f t="shared" ref="D14:D17" si="0">B14*C14</f>
        <v>0</v>
      </c>
      <c r="E14" s="6"/>
    </row>
    <row r="15" spans="1:9" s="36" customFormat="1">
      <c r="A15" s="6" t="s">
        <v>34</v>
      </c>
      <c r="B15" s="41"/>
      <c r="C15" s="6">
        <v>400</v>
      </c>
      <c r="D15" s="6">
        <f t="shared" si="0"/>
        <v>0</v>
      </c>
      <c r="E15" s="6"/>
    </row>
    <row r="16" spans="1:9" s="36" customFormat="1">
      <c r="A16" s="6" t="s">
        <v>35</v>
      </c>
      <c r="B16" s="41"/>
      <c r="C16" s="6">
        <v>150</v>
      </c>
      <c r="D16" s="6">
        <f t="shared" si="0"/>
        <v>0</v>
      </c>
      <c r="E16" s="6"/>
    </row>
    <row r="17" spans="1:5" s="36" customFormat="1">
      <c r="A17" s="6" t="s">
        <v>36</v>
      </c>
      <c r="B17" s="41"/>
      <c r="C17" s="6">
        <v>25</v>
      </c>
      <c r="D17" s="6">
        <f t="shared" si="0"/>
        <v>0</v>
      </c>
      <c r="E17" s="6"/>
    </row>
    <row r="18" spans="1:5">
      <c r="A18" s="10" t="s">
        <v>4</v>
      </c>
      <c r="B18" s="41"/>
      <c r="C18" s="7"/>
      <c r="D18" s="10">
        <f>SUM(D7:D17)</f>
        <v>0</v>
      </c>
      <c r="E18" s="7"/>
    </row>
    <row r="19" spans="1:5">
      <c r="A19" s="12"/>
      <c r="B19" s="45"/>
      <c r="C19" s="6"/>
      <c r="D19" s="6"/>
      <c r="E19" s="13"/>
    </row>
    <row r="20" spans="1:5">
      <c r="A20" s="9"/>
      <c r="B20" s="41"/>
      <c r="C20" s="6"/>
      <c r="D20" s="6"/>
      <c r="E20" s="6"/>
    </row>
    <row r="21" spans="1:5" s="4" customFormat="1">
      <c r="A21" s="10" t="s">
        <v>3</v>
      </c>
      <c r="B21" s="41"/>
      <c r="C21" s="7"/>
      <c r="D21" s="7"/>
      <c r="E21" s="7"/>
    </row>
    <row r="22" spans="1:5" s="4" customFormat="1">
      <c r="A22" s="7" t="s">
        <v>7</v>
      </c>
      <c r="B22" s="41"/>
      <c r="C22" s="7"/>
      <c r="D22" s="7"/>
      <c r="E22" s="7"/>
    </row>
    <row r="23" spans="1:5">
      <c r="A23" s="6" t="s">
        <v>16</v>
      </c>
      <c r="B23" s="41"/>
      <c r="C23" s="6">
        <v>200</v>
      </c>
      <c r="D23" s="6">
        <f t="shared" ref="D23:D29" si="1">B23*C23</f>
        <v>0</v>
      </c>
      <c r="E23" s="6"/>
    </row>
    <row r="24" spans="1:5">
      <c r="A24" s="6" t="s">
        <v>17</v>
      </c>
      <c r="B24" s="41"/>
      <c r="C24" s="6">
        <v>100</v>
      </c>
      <c r="D24" s="6">
        <f t="shared" si="1"/>
        <v>0</v>
      </c>
      <c r="E24" s="6"/>
    </row>
    <row r="25" spans="1:5" ht="34.799999999999997">
      <c r="A25" s="5" t="s">
        <v>18</v>
      </c>
      <c r="B25" s="41"/>
      <c r="C25" s="6">
        <v>10</v>
      </c>
      <c r="D25" s="6">
        <f t="shared" si="1"/>
        <v>0</v>
      </c>
      <c r="E25" s="6"/>
    </row>
    <row r="26" spans="1:5" s="4" customFormat="1" ht="34.799999999999997">
      <c r="A26" s="7" t="s">
        <v>8</v>
      </c>
      <c r="B26" s="41"/>
      <c r="C26" s="7">
        <v>100</v>
      </c>
      <c r="D26" s="7">
        <f t="shared" si="1"/>
        <v>0</v>
      </c>
      <c r="E26" s="7"/>
    </row>
    <row r="27" spans="1:5" s="4" customFormat="1">
      <c r="A27" s="7" t="s">
        <v>9</v>
      </c>
      <c r="B27" s="41"/>
      <c r="C27" s="7">
        <v>25</v>
      </c>
      <c r="D27" s="7">
        <f t="shared" si="1"/>
        <v>0</v>
      </c>
      <c r="E27" s="7"/>
    </row>
    <row r="28" spans="1:5" s="4" customFormat="1">
      <c r="A28" s="7" t="s">
        <v>10</v>
      </c>
      <c r="B28" s="41"/>
      <c r="C28" s="7">
        <v>200</v>
      </c>
      <c r="D28" s="7">
        <f t="shared" si="1"/>
        <v>0</v>
      </c>
      <c r="E28" s="7"/>
    </row>
    <row r="29" spans="1:5" s="4" customFormat="1" ht="34.799999999999997">
      <c r="A29" s="7" t="s">
        <v>47</v>
      </c>
      <c r="B29" s="41"/>
      <c r="C29" s="7">
        <v>75</v>
      </c>
      <c r="D29" s="7">
        <f t="shared" si="1"/>
        <v>0</v>
      </c>
      <c r="E29" s="7"/>
    </row>
    <row r="30" spans="1:5">
      <c r="A30" s="10" t="s">
        <v>4</v>
      </c>
      <c r="B30" s="41"/>
      <c r="C30" s="7"/>
      <c r="D30" s="10">
        <f>SUM(D22:D29)</f>
        <v>0</v>
      </c>
      <c r="E30" s="7"/>
    </row>
    <row r="31" spans="1:5" s="25" customFormat="1">
      <c r="A31" s="23"/>
      <c r="B31" s="46"/>
      <c r="C31" s="24"/>
      <c r="D31" s="23"/>
      <c r="E31" s="24"/>
    </row>
    <row r="32" spans="1:5" s="25" customFormat="1">
      <c r="A32" s="23"/>
      <c r="B32" s="46"/>
      <c r="C32" s="24"/>
      <c r="D32" s="23"/>
      <c r="E32" s="24"/>
    </row>
    <row r="33" spans="1:5">
      <c r="A33" s="9" t="s">
        <v>26</v>
      </c>
      <c r="B33" s="46"/>
      <c r="C33" s="6"/>
      <c r="D33" s="6"/>
      <c r="E33" s="6"/>
    </row>
    <row r="34" spans="1:5" s="4" customFormat="1" ht="34.799999999999997">
      <c r="A34" s="26" t="s">
        <v>40</v>
      </c>
      <c r="B34" s="41">
        <v>0</v>
      </c>
      <c r="C34" s="7">
        <v>50</v>
      </c>
      <c r="D34" s="7">
        <f t="shared" ref="D34:D45" si="2">B34*C34</f>
        <v>0</v>
      </c>
      <c r="E34" s="7"/>
    </row>
    <row r="35" spans="1:5" s="4" customFormat="1">
      <c r="A35" s="7" t="s">
        <v>43</v>
      </c>
      <c r="B35" s="41">
        <v>2</v>
      </c>
      <c r="C35" s="7">
        <v>10</v>
      </c>
      <c r="D35" s="7">
        <f t="shared" si="2"/>
        <v>20</v>
      </c>
      <c r="E35" s="7" t="s">
        <v>273</v>
      </c>
    </row>
    <row r="36" spans="1:5" s="4" customFormat="1">
      <c r="A36" s="7"/>
      <c r="B36" s="41"/>
      <c r="C36" s="7"/>
      <c r="D36" s="7"/>
      <c r="E36" s="33" t="s">
        <v>274</v>
      </c>
    </row>
    <row r="37" spans="1:5" s="4" customFormat="1" ht="34.799999999999997">
      <c r="A37" s="26" t="s">
        <v>41</v>
      </c>
      <c r="B37" s="41"/>
      <c r="C37" s="7">
        <v>10</v>
      </c>
      <c r="D37" s="7">
        <f t="shared" si="2"/>
        <v>0</v>
      </c>
      <c r="E37" s="7"/>
    </row>
    <row r="38" spans="1:5" s="4" customFormat="1" ht="34.799999999999997">
      <c r="A38" s="7" t="s">
        <v>42</v>
      </c>
      <c r="B38" s="41">
        <v>4</v>
      </c>
      <c r="C38" s="7">
        <v>10</v>
      </c>
      <c r="D38" s="7">
        <f t="shared" si="2"/>
        <v>40</v>
      </c>
      <c r="E38" s="7" t="s">
        <v>275</v>
      </c>
    </row>
    <row r="39" spans="1:5" s="4" customFormat="1" ht="34.799999999999997">
      <c r="A39" s="7"/>
      <c r="B39" s="41"/>
      <c r="C39" s="7"/>
      <c r="D39" s="7"/>
      <c r="E39" s="33" t="s">
        <v>276</v>
      </c>
    </row>
    <row r="40" spans="1:5" s="4" customFormat="1" ht="34.799999999999997">
      <c r="A40" s="26" t="s">
        <v>44</v>
      </c>
      <c r="B40" s="41"/>
      <c r="C40" s="7">
        <v>5</v>
      </c>
      <c r="D40" s="7">
        <f t="shared" si="2"/>
        <v>0</v>
      </c>
      <c r="E40" s="7"/>
    </row>
    <row r="41" spans="1:5" s="4" customFormat="1">
      <c r="A41" s="7" t="s">
        <v>11</v>
      </c>
      <c r="B41" s="41"/>
      <c r="C41" s="7">
        <v>5</v>
      </c>
      <c r="D41" s="7">
        <f t="shared" si="2"/>
        <v>0</v>
      </c>
      <c r="E41" s="7"/>
    </row>
    <row r="42" spans="1:5" s="4" customFormat="1">
      <c r="A42" s="7" t="s">
        <v>45</v>
      </c>
      <c r="B42" s="7"/>
      <c r="C42" s="7">
        <v>100</v>
      </c>
      <c r="D42" s="7">
        <f t="shared" si="2"/>
        <v>0</v>
      </c>
      <c r="E42" s="7" t="s">
        <v>139</v>
      </c>
    </row>
    <row r="43" spans="1:5" s="31" customFormat="1">
      <c r="A43" s="30" t="s">
        <v>19</v>
      </c>
      <c r="B43" s="30">
        <v>1</v>
      </c>
      <c r="C43" s="30">
        <v>20</v>
      </c>
      <c r="D43" s="30">
        <f t="shared" si="2"/>
        <v>20</v>
      </c>
      <c r="E43" s="7"/>
    </row>
    <row r="44" spans="1:5" s="31" customFormat="1">
      <c r="A44" s="30" t="s">
        <v>20</v>
      </c>
      <c r="B44" s="30"/>
      <c r="C44" s="30">
        <v>20</v>
      </c>
      <c r="D44" s="30">
        <f t="shared" si="2"/>
        <v>0</v>
      </c>
      <c r="E44" s="30"/>
    </row>
    <row r="45" spans="1:5" s="4" customFormat="1">
      <c r="A45" s="7" t="s">
        <v>23</v>
      </c>
      <c r="B45" s="7">
        <v>0</v>
      </c>
      <c r="C45" s="7">
        <v>25</v>
      </c>
      <c r="D45" s="7">
        <f t="shared" si="2"/>
        <v>0</v>
      </c>
      <c r="E45" s="10"/>
    </row>
    <row r="46" spans="1:5" s="4" customFormat="1">
      <c r="A46" s="39" t="s">
        <v>0</v>
      </c>
      <c r="B46" s="41"/>
      <c r="C46" s="7"/>
      <c r="D46" s="10">
        <f>SUM(D34:D45)</f>
        <v>80</v>
      </c>
      <c r="E46" s="7"/>
    </row>
    <row r="47" spans="1:5" s="4" customFormat="1">
      <c r="A47" s="7"/>
      <c r="B47" s="41"/>
      <c r="C47" s="7"/>
      <c r="D47" s="10"/>
      <c r="E47" s="7"/>
    </row>
    <row r="48" spans="1:5" s="38" customFormat="1">
      <c r="A48" s="27" t="s">
        <v>30</v>
      </c>
      <c r="B48" s="47"/>
      <c r="C48" s="28"/>
      <c r="D48" s="37"/>
      <c r="E48" s="27"/>
    </row>
    <row r="49" spans="1:5" s="36" customFormat="1">
      <c r="A49" s="12" t="s">
        <v>219</v>
      </c>
      <c r="B49" s="48">
        <v>0</v>
      </c>
      <c r="C49" s="6"/>
      <c r="D49" s="35"/>
      <c r="E49" s="13"/>
    </row>
    <row r="50" spans="1:5" s="29" customFormat="1">
      <c r="A50" s="27"/>
      <c r="B50" s="47"/>
      <c r="C50" s="28"/>
      <c r="D50" s="28"/>
      <c r="E50" s="28"/>
    </row>
    <row r="51" spans="1:5">
      <c r="A51" s="6"/>
      <c r="B51" s="41"/>
      <c r="C51" s="6"/>
      <c r="D51" s="6"/>
      <c r="E51" s="6"/>
    </row>
    <row r="52" spans="1:5">
      <c r="A52" s="9" t="s">
        <v>15</v>
      </c>
      <c r="B52" s="41"/>
      <c r="C52" s="6"/>
      <c r="D52" s="6"/>
      <c r="E52" s="6"/>
    </row>
    <row r="53" spans="1:5" s="4" customFormat="1">
      <c r="A53" s="7" t="s">
        <v>12</v>
      </c>
      <c r="B53" s="41"/>
      <c r="C53" s="7"/>
      <c r="D53" s="7"/>
      <c r="E53" s="10"/>
    </row>
    <row r="54" spans="1:5">
      <c r="A54" s="15" t="s">
        <v>22</v>
      </c>
      <c r="B54" s="41"/>
      <c r="C54" s="6">
        <v>100</v>
      </c>
      <c r="D54" s="6">
        <f>B54*C54</f>
        <v>0</v>
      </c>
      <c r="E54" s="6"/>
    </row>
    <row r="55" spans="1:5">
      <c r="A55" s="15" t="s">
        <v>21</v>
      </c>
      <c r="B55" s="41"/>
      <c r="C55" s="6">
        <v>200</v>
      </c>
      <c r="D55" s="6">
        <f>B55*C55</f>
        <v>0</v>
      </c>
      <c r="E55" s="6"/>
    </row>
    <row r="56" spans="1:5" s="4" customFormat="1" ht="34.799999999999997">
      <c r="A56" s="26" t="s">
        <v>31</v>
      </c>
      <c r="B56" s="41">
        <v>1</v>
      </c>
      <c r="C56" s="7">
        <v>25</v>
      </c>
      <c r="D56" s="7">
        <f>B56*C56</f>
        <v>25</v>
      </c>
      <c r="E56" s="7" t="s">
        <v>140</v>
      </c>
    </row>
    <row r="57" spans="1:5">
      <c r="A57" s="40" t="s">
        <v>38</v>
      </c>
      <c r="B57" s="41"/>
      <c r="C57" s="7"/>
      <c r="D57" s="10">
        <f>SUM(D54:D56)</f>
        <v>25</v>
      </c>
      <c r="E57" s="7"/>
    </row>
    <row r="58" spans="1:5">
      <c r="A58" s="20"/>
      <c r="B58" s="41"/>
      <c r="C58" s="6"/>
      <c r="D58" s="9"/>
      <c r="E58" s="6"/>
    </row>
    <row r="59" spans="1:5">
      <c r="A59" s="16" t="s">
        <v>5</v>
      </c>
      <c r="B59" s="41"/>
      <c r="C59" s="17" t="s">
        <v>5</v>
      </c>
      <c r="D59" s="17" t="s">
        <v>5</v>
      </c>
      <c r="E59" s="17" t="s">
        <v>5</v>
      </c>
    </row>
    <row r="60" spans="1:5">
      <c r="A60" s="9" t="s">
        <v>27</v>
      </c>
      <c r="B60" s="42"/>
      <c r="C60" s="9"/>
      <c r="D60" s="9">
        <f>D57+D49+D46+D30+D18</f>
        <v>105</v>
      </c>
      <c r="E60" s="18"/>
    </row>
  </sheetData>
  <pageMargins left="0.7" right="0.7" top="0.75" bottom="0.75" header="0.3" footer="0.3"/>
  <pageSetup paperSize="9" scale="5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B7723-299F-4E45-B5D7-A1B1DFCE4EF6}">
  <sheetPr>
    <tabColor theme="4" tint="-0.249977111117893"/>
    <pageSetUpPr fitToPage="1"/>
  </sheetPr>
  <dimension ref="A1:I58"/>
  <sheetViews>
    <sheetView topLeftCell="A44" workbookViewId="0">
      <selection activeCell="E35" sqref="E35"/>
    </sheetView>
  </sheetViews>
  <sheetFormatPr defaultColWidth="9.109375" defaultRowHeight="17.399999999999999"/>
  <cols>
    <col min="1" max="1" width="88.33203125" style="19" customWidth="1"/>
    <col min="2" max="2" width="16.88671875" style="43" customWidth="1"/>
    <col min="3" max="3" width="10.6640625" style="19" bestFit="1" customWidth="1"/>
    <col min="4" max="4" width="11.33203125" style="19" customWidth="1"/>
    <col min="5" max="5" width="63" style="19" customWidth="1"/>
    <col min="6" max="6" width="14.33203125" style="1" customWidth="1"/>
    <col min="7" max="16384" width="9.109375" style="1"/>
  </cols>
  <sheetData>
    <row r="1" spans="1:9" ht="22.8" customHeight="1">
      <c r="A1" s="32" t="s">
        <v>48</v>
      </c>
      <c r="B1" s="41"/>
      <c r="C1" s="6"/>
      <c r="D1" s="6"/>
      <c r="E1" s="6"/>
      <c r="F1" s="2"/>
      <c r="G1" s="2"/>
      <c r="H1" s="2"/>
      <c r="I1" s="2"/>
    </row>
    <row r="2" spans="1:9">
      <c r="A2" s="9"/>
      <c r="B2" s="10" t="s">
        <v>2</v>
      </c>
      <c r="C2" s="10" t="s">
        <v>1</v>
      </c>
      <c r="D2" s="10" t="s">
        <v>0</v>
      </c>
      <c r="E2" s="14" t="s">
        <v>24</v>
      </c>
    </row>
    <row r="3" spans="1:9" ht="34.799999999999997">
      <c r="A3" s="8" t="s">
        <v>37</v>
      </c>
      <c r="B3" s="41" t="s">
        <v>143</v>
      </c>
      <c r="C3" s="6"/>
      <c r="D3" s="6"/>
      <c r="E3" s="6"/>
      <c r="F3" s="2"/>
      <c r="G3" s="2"/>
      <c r="H3" s="2"/>
      <c r="I3" s="2"/>
    </row>
    <row r="4" spans="1:9" ht="20.25" customHeight="1">
      <c r="A4" s="8" t="s">
        <v>25</v>
      </c>
      <c r="B4" s="41" t="s">
        <v>202</v>
      </c>
      <c r="C4" s="6"/>
      <c r="D4" s="6"/>
      <c r="E4" s="6" t="s">
        <v>203</v>
      </c>
      <c r="F4" s="2"/>
      <c r="G4" s="2"/>
      <c r="H4" s="2"/>
      <c r="I4" s="2"/>
    </row>
    <row r="6" spans="1:9" s="4" customFormat="1">
      <c r="A6" s="10" t="s">
        <v>6</v>
      </c>
      <c r="B6" s="42"/>
      <c r="C6" s="10"/>
      <c r="D6" s="10"/>
      <c r="E6" s="10"/>
      <c r="F6" s="21"/>
      <c r="G6" s="21"/>
      <c r="H6" s="21"/>
      <c r="I6" s="21"/>
    </row>
    <row r="7" spans="1:9" s="4" customFormat="1">
      <c r="A7" s="7" t="s">
        <v>28</v>
      </c>
      <c r="B7" s="44"/>
      <c r="C7" s="3"/>
      <c r="D7" s="3"/>
      <c r="E7" s="3"/>
      <c r="F7" s="22"/>
    </row>
    <row r="8" spans="1:9">
      <c r="A8" s="6" t="s">
        <v>13</v>
      </c>
      <c r="B8" s="41"/>
      <c r="C8" s="6">
        <v>300</v>
      </c>
      <c r="D8" s="6">
        <f>B8*C8</f>
        <v>0</v>
      </c>
      <c r="E8" s="11"/>
    </row>
    <row r="9" spans="1:9">
      <c r="A9" s="6" t="s">
        <v>14</v>
      </c>
      <c r="B9" s="41"/>
      <c r="C9" s="6">
        <v>150</v>
      </c>
      <c r="D9" s="6">
        <f>B9*C9</f>
        <v>0</v>
      </c>
      <c r="E9" s="6"/>
    </row>
    <row r="10" spans="1:9">
      <c r="A10" s="6" t="s">
        <v>214</v>
      </c>
      <c r="B10" s="41"/>
      <c r="C10" s="6">
        <v>75</v>
      </c>
      <c r="D10" s="6">
        <f>B10*C10</f>
        <v>0</v>
      </c>
      <c r="E10" s="6"/>
    </row>
    <row r="11" spans="1:9">
      <c r="A11" s="6" t="s">
        <v>215</v>
      </c>
      <c r="B11" s="41"/>
      <c r="C11" s="6">
        <v>25</v>
      </c>
      <c r="D11" s="6">
        <f>B11*C11</f>
        <v>0</v>
      </c>
      <c r="E11" s="6"/>
    </row>
    <row r="12" spans="1:9" s="34" customFormat="1">
      <c r="A12" s="7" t="s">
        <v>29</v>
      </c>
      <c r="B12" s="41"/>
      <c r="C12" s="7"/>
      <c r="D12" s="33"/>
      <c r="E12" s="7"/>
    </row>
    <row r="13" spans="1:9" s="36" customFormat="1">
      <c r="A13" s="6" t="s">
        <v>32</v>
      </c>
      <c r="B13" s="41"/>
      <c r="C13" s="6">
        <v>300</v>
      </c>
      <c r="D13" s="6">
        <f>B13*C13</f>
        <v>0</v>
      </c>
      <c r="E13" s="6"/>
    </row>
    <row r="14" spans="1:9" s="36" customFormat="1">
      <c r="A14" s="6" t="s">
        <v>33</v>
      </c>
      <c r="B14" s="41"/>
      <c r="C14" s="6">
        <v>350</v>
      </c>
      <c r="D14" s="6">
        <f t="shared" ref="D14:D17" si="0">B14*C14</f>
        <v>0</v>
      </c>
      <c r="E14" s="6"/>
    </row>
    <row r="15" spans="1:9" s="36" customFormat="1">
      <c r="A15" s="6" t="s">
        <v>34</v>
      </c>
      <c r="B15" s="41"/>
      <c r="C15" s="6">
        <v>400</v>
      </c>
      <c r="D15" s="6">
        <f t="shared" si="0"/>
        <v>0</v>
      </c>
      <c r="E15" s="6"/>
    </row>
    <row r="16" spans="1:9" s="36" customFormat="1">
      <c r="A16" s="6" t="s">
        <v>35</v>
      </c>
      <c r="B16" s="41"/>
      <c r="C16" s="6">
        <v>150</v>
      </c>
      <c r="D16" s="6">
        <f t="shared" si="0"/>
        <v>0</v>
      </c>
      <c r="E16" s="6"/>
    </row>
    <row r="17" spans="1:5" s="36" customFormat="1">
      <c r="A17" s="6" t="s">
        <v>36</v>
      </c>
      <c r="B17" s="41"/>
      <c r="C17" s="6">
        <v>25</v>
      </c>
      <c r="D17" s="6">
        <f t="shared" si="0"/>
        <v>0</v>
      </c>
      <c r="E17" s="6"/>
    </row>
    <row r="18" spans="1:5">
      <c r="A18" s="10" t="s">
        <v>4</v>
      </c>
      <c r="B18" s="41"/>
      <c r="C18" s="7"/>
      <c r="D18" s="10">
        <f>SUM(D7:D17)</f>
        <v>0</v>
      </c>
      <c r="E18" s="7"/>
    </row>
    <row r="19" spans="1:5">
      <c r="A19" s="12"/>
      <c r="B19" s="45"/>
      <c r="C19" s="6"/>
      <c r="D19" s="6"/>
      <c r="E19" s="13"/>
    </row>
    <row r="20" spans="1:5">
      <c r="A20" s="9"/>
      <c r="B20" s="41"/>
      <c r="C20" s="6"/>
      <c r="D20" s="6"/>
      <c r="E20" s="6"/>
    </row>
    <row r="21" spans="1:5" s="4" customFormat="1">
      <c r="A21" s="10" t="s">
        <v>3</v>
      </c>
      <c r="B21" s="41"/>
      <c r="C21" s="7"/>
      <c r="D21" s="7"/>
      <c r="E21" s="7"/>
    </row>
    <row r="22" spans="1:5" s="4" customFormat="1">
      <c r="A22" s="7" t="s">
        <v>7</v>
      </c>
      <c r="B22" s="41"/>
      <c r="C22" s="7"/>
      <c r="D22" s="7"/>
      <c r="E22" s="7"/>
    </row>
    <row r="23" spans="1:5">
      <c r="A23" s="6" t="s">
        <v>16</v>
      </c>
      <c r="B23" s="41"/>
      <c r="C23" s="6">
        <v>200</v>
      </c>
      <c r="D23" s="6">
        <f t="shared" ref="D23:D29" si="1">B23*C23</f>
        <v>0</v>
      </c>
      <c r="E23" s="6"/>
    </row>
    <row r="24" spans="1:5">
      <c r="A24" s="6" t="s">
        <v>17</v>
      </c>
      <c r="B24" s="41"/>
      <c r="C24" s="6">
        <v>100</v>
      </c>
      <c r="D24" s="6">
        <f t="shared" si="1"/>
        <v>0</v>
      </c>
      <c r="E24" s="6"/>
    </row>
    <row r="25" spans="1:5" ht="34.799999999999997">
      <c r="A25" s="5" t="s">
        <v>18</v>
      </c>
      <c r="B25" s="41"/>
      <c r="C25" s="6">
        <v>10</v>
      </c>
      <c r="D25" s="6">
        <f t="shared" si="1"/>
        <v>0</v>
      </c>
      <c r="E25" s="6"/>
    </row>
    <row r="26" spans="1:5" s="4" customFormat="1" ht="34.799999999999997">
      <c r="A26" s="7" t="s">
        <v>8</v>
      </c>
      <c r="B26" s="41"/>
      <c r="C26" s="7">
        <v>100</v>
      </c>
      <c r="D26" s="7">
        <f t="shared" si="1"/>
        <v>0</v>
      </c>
      <c r="E26" s="7"/>
    </row>
    <row r="27" spans="1:5" s="4" customFormat="1">
      <c r="A27" s="7" t="s">
        <v>9</v>
      </c>
      <c r="B27" s="41">
        <v>1</v>
      </c>
      <c r="C27" s="7">
        <v>25</v>
      </c>
      <c r="D27" s="7">
        <f t="shared" si="1"/>
        <v>25</v>
      </c>
      <c r="E27" s="7"/>
    </row>
    <row r="28" spans="1:5" s="4" customFormat="1">
      <c r="A28" s="7" t="s">
        <v>10</v>
      </c>
      <c r="B28" s="41"/>
      <c r="C28" s="7">
        <v>200</v>
      </c>
      <c r="D28" s="7">
        <f t="shared" si="1"/>
        <v>0</v>
      </c>
      <c r="E28" s="7"/>
    </row>
    <row r="29" spans="1:5" s="4" customFormat="1" ht="34.799999999999997">
      <c r="A29" s="7" t="s">
        <v>47</v>
      </c>
      <c r="B29" s="41"/>
      <c r="C29" s="7">
        <v>75</v>
      </c>
      <c r="D29" s="7">
        <f t="shared" si="1"/>
        <v>0</v>
      </c>
      <c r="E29" s="7"/>
    </row>
    <row r="30" spans="1:5">
      <c r="A30" s="10" t="s">
        <v>4</v>
      </c>
      <c r="B30" s="41"/>
      <c r="C30" s="7"/>
      <c r="D30" s="10">
        <f>SUM(D22:D29)</f>
        <v>25</v>
      </c>
      <c r="E30" s="7"/>
    </row>
    <row r="31" spans="1:5" s="25" customFormat="1">
      <c r="A31" s="23"/>
      <c r="B31" s="46"/>
      <c r="C31" s="24"/>
      <c r="D31" s="23"/>
      <c r="E31" s="24"/>
    </row>
    <row r="32" spans="1:5" s="25" customFormat="1">
      <c r="A32" s="23"/>
      <c r="B32" s="46"/>
      <c r="C32" s="24"/>
      <c r="D32" s="23"/>
      <c r="E32" s="24"/>
    </row>
    <row r="33" spans="1:5">
      <c r="A33" s="9" t="s">
        <v>26</v>
      </c>
      <c r="B33" s="46"/>
      <c r="C33" s="6"/>
      <c r="D33" s="6"/>
      <c r="E33" s="6"/>
    </row>
    <row r="34" spans="1:5" s="4" customFormat="1" ht="34.799999999999997">
      <c r="A34" s="26" t="s">
        <v>40</v>
      </c>
      <c r="B34" s="41"/>
      <c r="C34" s="7">
        <v>50</v>
      </c>
      <c r="D34" s="7">
        <f t="shared" ref="D34:D43" si="2">B34*C34</f>
        <v>0</v>
      </c>
      <c r="E34" s="7"/>
    </row>
    <row r="35" spans="1:5" s="4" customFormat="1">
      <c r="A35" s="7" t="s">
        <v>43</v>
      </c>
      <c r="B35" s="41">
        <v>2</v>
      </c>
      <c r="C35" s="7">
        <v>10</v>
      </c>
      <c r="D35" s="7">
        <f t="shared" si="2"/>
        <v>20</v>
      </c>
      <c r="E35" s="7" t="s">
        <v>164</v>
      </c>
    </row>
    <row r="36" spans="1:5" s="4" customFormat="1" ht="34.799999999999997">
      <c r="A36" s="26" t="s">
        <v>41</v>
      </c>
      <c r="B36" s="41"/>
      <c r="C36" s="7">
        <v>10</v>
      </c>
      <c r="D36" s="7">
        <f t="shared" si="2"/>
        <v>0</v>
      </c>
      <c r="E36" s="7"/>
    </row>
    <row r="37" spans="1:5" s="4" customFormat="1" ht="34.799999999999997">
      <c r="A37" s="7" t="s">
        <v>42</v>
      </c>
      <c r="B37" s="41"/>
      <c r="C37" s="7">
        <v>10</v>
      </c>
      <c r="D37" s="7">
        <f t="shared" si="2"/>
        <v>0</v>
      </c>
      <c r="E37" s="7"/>
    </row>
    <row r="38" spans="1:5" s="4" customFormat="1" ht="34.799999999999997">
      <c r="A38" s="26" t="s">
        <v>44</v>
      </c>
      <c r="B38" s="41"/>
      <c r="C38" s="7">
        <v>5</v>
      </c>
      <c r="D38" s="7">
        <f t="shared" si="2"/>
        <v>0</v>
      </c>
      <c r="E38" s="7"/>
    </row>
    <row r="39" spans="1:5" s="4" customFormat="1">
      <c r="A39" s="7" t="s">
        <v>11</v>
      </c>
      <c r="B39" s="41"/>
      <c r="C39" s="7">
        <v>5</v>
      </c>
      <c r="D39" s="7">
        <f t="shared" si="2"/>
        <v>0</v>
      </c>
      <c r="E39" s="7"/>
    </row>
    <row r="40" spans="1:5" s="4" customFormat="1" ht="34.799999999999997">
      <c r="A40" s="7" t="s">
        <v>45</v>
      </c>
      <c r="B40" s="7">
        <v>1</v>
      </c>
      <c r="C40" s="7">
        <v>100</v>
      </c>
      <c r="D40" s="7">
        <f t="shared" si="2"/>
        <v>100</v>
      </c>
      <c r="E40" s="7" t="s">
        <v>218</v>
      </c>
    </row>
    <row r="41" spans="1:5" s="31" customFormat="1">
      <c r="A41" s="30" t="s">
        <v>19</v>
      </c>
      <c r="B41" s="30"/>
      <c r="C41" s="30">
        <v>20</v>
      </c>
      <c r="D41" s="30">
        <f t="shared" si="2"/>
        <v>0</v>
      </c>
      <c r="E41" s="7"/>
    </row>
    <row r="42" spans="1:5" s="31" customFormat="1">
      <c r="A42" s="30" t="s">
        <v>20</v>
      </c>
      <c r="B42" s="30"/>
      <c r="C42" s="30">
        <v>20</v>
      </c>
      <c r="D42" s="30">
        <f t="shared" si="2"/>
        <v>0</v>
      </c>
      <c r="E42" s="30"/>
    </row>
    <row r="43" spans="1:5" s="4" customFormat="1">
      <c r="A43" s="7" t="s">
        <v>23</v>
      </c>
      <c r="B43" s="7">
        <v>1</v>
      </c>
      <c r="C43" s="7">
        <v>25</v>
      </c>
      <c r="D43" s="7">
        <f t="shared" si="2"/>
        <v>25</v>
      </c>
      <c r="E43" s="10"/>
    </row>
    <row r="44" spans="1:5" s="4" customFormat="1">
      <c r="A44" s="39" t="s">
        <v>0</v>
      </c>
      <c r="B44" s="41"/>
      <c r="C44" s="7"/>
      <c r="D44" s="10">
        <f>SUM(D34:D43)</f>
        <v>145</v>
      </c>
      <c r="E44" s="7"/>
    </row>
    <row r="45" spans="1:5" s="4" customFormat="1">
      <c r="A45" s="7"/>
      <c r="B45" s="41"/>
      <c r="C45" s="7"/>
      <c r="D45" s="10"/>
      <c r="E45" s="7"/>
    </row>
    <row r="46" spans="1:5" s="38" customFormat="1">
      <c r="A46" s="27" t="s">
        <v>30</v>
      </c>
      <c r="B46" s="47"/>
      <c r="C46" s="28"/>
      <c r="D46" s="37"/>
      <c r="E46" s="27"/>
    </row>
    <row r="47" spans="1:5" s="36" customFormat="1">
      <c r="A47" s="12" t="s">
        <v>219</v>
      </c>
      <c r="B47" s="48"/>
      <c r="C47" s="6"/>
      <c r="D47" s="35"/>
      <c r="E47" s="13"/>
    </row>
    <row r="48" spans="1:5" s="29" customFormat="1">
      <c r="A48" s="27"/>
      <c r="B48" s="47"/>
      <c r="C48" s="28"/>
      <c r="D48" s="28"/>
      <c r="E48" s="28"/>
    </row>
    <row r="49" spans="1:5">
      <c r="A49" s="6"/>
      <c r="B49" s="41"/>
      <c r="C49" s="6"/>
      <c r="D49" s="6"/>
      <c r="E49" s="6"/>
    </row>
    <row r="50" spans="1:5">
      <c r="A50" s="9" t="s">
        <v>15</v>
      </c>
      <c r="B50" s="41"/>
      <c r="C50" s="6"/>
      <c r="D50" s="6"/>
      <c r="E50" s="6"/>
    </row>
    <row r="51" spans="1:5" s="4" customFormat="1">
      <c r="A51" s="7" t="s">
        <v>12</v>
      </c>
      <c r="B51" s="41"/>
      <c r="C51" s="7"/>
      <c r="D51" s="7"/>
      <c r="E51" s="10"/>
    </row>
    <row r="52" spans="1:5">
      <c r="A52" s="15" t="s">
        <v>22</v>
      </c>
      <c r="B52" s="41"/>
      <c r="C52" s="6">
        <v>100</v>
      </c>
      <c r="D52" s="6">
        <f>B52*C52</f>
        <v>0</v>
      </c>
      <c r="E52" s="6"/>
    </row>
    <row r="53" spans="1:5">
      <c r="A53" s="15" t="s">
        <v>21</v>
      </c>
      <c r="B53" s="41"/>
      <c r="C53" s="6">
        <v>200</v>
      </c>
      <c r="D53" s="6">
        <f>B53*C53</f>
        <v>0</v>
      </c>
      <c r="E53" s="6"/>
    </row>
    <row r="54" spans="1:5" s="4" customFormat="1" ht="52.2">
      <c r="A54" s="26" t="s">
        <v>31</v>
      </c>
      <c r="B54" s="41">
        <v>2</v>
      </c>
      <c r="C54" s="7">
        <v>25</v>
      </c>
      <c r="D54" s="7">
        <f>B54*C54</f>
        <v>50</v>
      </c>
      <c r="E54" s="7" t="s">
        <v>207</v>
      </c>
    </row>
    <row r="55" spans="1:5">
      <c r="A55" s="40" t="s">
        <v>38</v>
      </c>
      <c r="B55" s="41"/>
      <c r="C55" s="7"/>
      <c r="D55" s="10">
        <f>SUM(D52:D54)</f>
        <v>50</v>
      </c>
      <c r="E55" s="7"/>
    </row>
    <row r="56" spans="1:5">
      <c r="A56" s="20"/>
      <c r="B56" s="41"/>
      <c r="C56" s="6"/>
      <c r="D56" s="9"/>
      <c r="E56" s="6"/>
    </row>
    <row r="57" spans="1:5">
      <c r="A57" s="16" t="s">
        <v>5</v>
      </c>
      <c r="B57" s="41"/>
      <c r="C57" s="17" t="s">
        <v>5</v>
      </c>
      <c r="D57" s="17" t="s">
        <v>5</v>
      </c>
      <c r="E57" s="17" t="s">
        <v>5</v>
      </c>
    </row>
    <row r="58" spans="1:5">
      <c r="A58" s="9" t="s">
        <v>27</v>
      </c>
      <c r="B58" s="42"/>
      <c r="C58" s="9"/>
      <c r="D58" s="9">
        <f>D55+D47+D44+D30+D18</f>
        <v>220</v>
      </c>
      <c r="E58" s="18"/>
    </row>
  </sheetData>
  <pageMargins left="0.7" right="0.7" top="0.75" bottom="0.75" header="0.3" footer="0.3"/>
  <pageSetup paperSize="9" scale="57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27</vt:i4>
      </vt:variant>
    </vt:vector>
  </HeadingPairs>
  <TitlesOfParts>
    <vt:vector size="27" baseType="lpstr">
      <vt:lpstr>0 Algemeen overzicht</vt:lpstr>
      <vt:lpstr>Definitieve verdeling</vt:lpstr>
      <vt:lpstr>blanco formulier</vt:lpstr>
      <vt:lpstr>1 Attic</vt:lpstr>
      <vt:lpstr>2 Bezenweg</vt:lpstr>
      <vt:lpstr>3 Armonia</vt:lpstr>
      <vt:lpstr>4 Davidsfonds</vt:lpstr>
      <vt:lpstr>5 De Kam</vt:lpstr>
      <vt:lpstr>6 Femma Pamel</vt:lpstr>
      <vt:lpstr>7 Femma Ledeberg</vt:lpstr>
      <vt:lpstr>8 Ferm Bochtlomb</vt:lpstr>
      <vt:lpstr>9 Ferm OLV Lomb</vt:lpstr>
      <vt:lpstr>10 Ferm Pamel</vt:lpstr>
      <vt:lpstr>11 Fotografen veren</vt:lpstr>
      <vt:lpstr>12 Fusa koor</vt:lpstr>
      <vt:lpstr>13 Gezinsbond OLV Lomb</vt:lpstr>
      <vt:lpstr>14 Gezinsbond Strijtem</vt:lpstr>
      <vt:lpstr>15 Locje vzw</vt:lpstr>
      <vt:lpstr>16 Fanfare OLV Lomb</vt:lpstr>
      <vt:lpstr>17 Fanfare verbroedering</vt:lpstr>
      <vt:lpstr>18 Piezelstr vrienden</vt:lpstr>
      <vt:lpstr>19 Rausa</vt:lpstr>
      <vt:lpstr>20 SAM</vt:lpstr>
      <vt:lpstr>21 Sint-Martinuskoor</vt:lpstr>
      <vt:lpstr>22 Den Hoek vzw</vt:lpstr>
      <vt:lpstr>23 Café Socrates</vt:lpstr>
      <vt:lpstr>24 Chiro Amigo's</vt:lpstr>
    </vt:vector>
  </TitlesOfParts>
  <Company>IBM 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USER</dc:creator>
  <cp:lastModifiedBy>Johan Van Lierde</cp:lastModifiedBy>
  <cp:lastPrinted>2021-12-29T10:43:29Z</cp:lastPrinted>
  <dcterms:created xsi:type="dcterms:W3CDTF">2008-10-15T06:47:56Z</dcterms:created>
  <dcterms:modified xsi:type="dcterms:W3CDTF">2021-12-30T14:37:27Z</dcterms:modified>
</cp:coreProperties>
</file>