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Vrije Tijd\Coronasubsidies\COLLEGE tabellen\Definitieve tabellen beslissing GR 24-06-2021\"/>
    </mc:Choice>
  </mc:AlternateContent>
  <xr:revisionPtr revIDLastSave="0" documentId="8_{1908447E-366E-40A2-ABAF-8C3E443200C2}" xr6:coauthVersionLast="47" xr6:coauthVersionMax="47" xr10:uidLastSave="{00000000-0000-0000-0000-000000000000}"/>
  <bookViews>
    <workbookView xWindow="-108" yWindow="-108" windowWidth="23256" windowHeight="12576" xr2:uid="{8D1050B0-7932-49A2-86D3-F20A9D630E02}"/>
  </bookViews>
  <sheets>
    <sheet name="Blad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2" l="1"/>
  <c r="D28" i="2"/>
  <c r="G27" i="2"/>
  <c r="G26" i="2"/>
  <c r="G25" i="2"/>
  <c r="G24" i="2"/>
  <c r="G23" i="2"/>
  <c r="G21" i="2"/>
  <c r="E16" i="2"/>
  <c r="F13" i="2" s="1"/>
  <c r="F28" i="2" l="1"/>
  <c r="G22" i="2"/>
  <c r="G28" i="2"/>
  <c r="G30" i="2" s="1"/>
  <c r="F14" i="2"/>
  <c r="F15" i="2"/>
  <c r="G4" i="2"/>
  <c r="G5" i="2"/>
  <c r="G6" i="2"/>
  <c r="G3" i="2"/>
  <c r="F16" i="2" l="1"/>
  <c r="G7" i="2"/>
  <c r="G9" i="2" s="1"/>
  <c r="G14" i="2" l="1"/>
  <c r="G13" i="2"/>
  <c r="G15" i="2"/>
  <c r="G16" i="2" l="1"/>
</calcChain>
</file>

<file path=xl/sharedStrings.xml><?xml version="1.0" encoding="utf-8"?>
<sst xmlns="http://schemas.openxmlformats.org/spreadsheetml/2006/main" count="61" uniqueCount="34">
  <si>
    <t>Pijler 4 - Parochiale zalen</t>
  </si>
  <si>
    <t>Pijler 5  - Eénmalige subsidie sportpas</t>
  </si>
  <si>
    <t>Pijler 3 - niet-cultuur/jeugd/sport</t>
  </si>
  <si>
    <t>Pijler 1 - 15% reguliere werking cultuur/jeugd/sport</t>
  </si>
  <si>
    <t>GR 26/11/21</t>
  </si>
  <si>
    <t>GR 29/10/20</t>
  </si>
  <si>
    <t>BV0740 - Verhoging met 2000,00 euro (tot 10000,00)</t>
  </si>
  <si>
    <t>BV0739 - Verhoging met 1000,00 euro (tot 5000,00 euro)</t>
  </si>
  <si>
    <t>CBS 7/12/20</t>
  </si>
  <si>
    <t>CBS 7 + 14/12/20</t>
  </si>
  <si>
    <t xml:space="preserve">Totaal </t>
  </si>
  <si>
    <t>Totaal reeds toegekend</t>
  </si>
  <si>
    <t>Totaal subsidie</t>
  </si>
  <si>
    <t>Saldo nog toe te kennen</t>
  </si>
  <si>
    <t>BV740 Sport</t>
  </si>
  <si>
    <t>BV 750 Jeugd</t>
  </si>
  <si>
    <t>BV 709 Cultuur</t>
  </si>
  <si>
    <t>Opmerking</t>
  </si>
  <si>
    <t>Pijler 2 - voorafbetaling FLORA = 1178,09 euro</t>
  </si>
  <si>
    <t>Pijler 2 - cultuur/jeugd/sport</t>
  </si>
  <si>
    <t>CBS 11/1/2021</t>
  </si>
  <si>
    <t>CBS 3 + 25/5/2021</t>
  </si>
  <si>
    <t>TOTAAL</t>
  </si>
  <si>
    <t>PIJLER 2</t>
  </si>
  <si>
    <t>PIJLER 3</t>
  </si>
  <si>
    <t>PIJLER 4</t>
  </si>
  <si>
    <t>GR 24/06/2021</t>
  </si>
  <si>
    <t>BEREKENING RESTBUDGET PIJLERS 2, 3 en 4</t>
  </si>
  <si>
    <t>DEFINITIEVE VERDELING CORONASUBSIDIES</t>
  </si>
  <si>
    <t>Subsidiebedrag
per pijler</t>
  </si>
  <si>
    <t>Percentages
t.o.v. totaal</t>
  </si>
  <si>
    <t>Totaal verlies</t>
  </si>
  <si>
    <t>Totaal toegekend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</si>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</sst>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Montserrat"/>
      <family val="2"/>
    </font>
    <font>
      <sz val="12"/>
      <color theme="1"/>
      <name val="Montserrat"/>
    </font>
    <font>
      <b/>
      <sz val="12"/>
      <color theme="1"/>
      <name val="Montserrat"/>
    </font>
    <font>
      <b/>
      <sz val="12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/>
    <xf numFmtId="0" fontId="2" fillId="3" borderId="0" xfId="0" applyFont="1" applyFill="1" applyBorder="1"/>
    <xf numFmtId="0" fontId="1" fillId="0" borderId="0" xfId="0" applyFont="1" applyFill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wrapText="1"/>
    </xf>
    <xf numFmtId="0" fontId="1" fillId="0" borderId="8" xfId="0" applyFont="1" applyBorder="1"/>
    <xf numFmtId="0" fontId="1" fillId="0" borderId="5" xfId="0" applyFont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0" borderId="0" xfId="0" applyFont="1" applyBorder="1"/>
    <xf numFmtId="0" fontId="1" fillId="3" borderId="0" xfId="0" applyFont="1" applyFill="1" applyBorder="1"/>
    <xf numFmtId="2" fontId="1" fillId="0" borderId="0" xfId="0" applyNumberFormat="1" applyFont="1" applyBorder="1" applyAlignment="1">
      <alignment horizontal="right"/>
    </xf>
    <xf numFmtId="2" fontId="2" fillId="0" borderId="0" xfId="0" applyNumberFormat="1" applyFont="1" applyBorder="1"/>
    <xf numFmtId="2" fontId="1" fillId="0" borderId="0" xfId="0" applyNumberFormat="1" applyFont="1" applyBorder="1"/>
    <xf numFmtId="0" fontId="1" fillId="0" borderId="5" xfId="0" applyFont="1" applyBorder="1" applyAlignment="1">
      <alignment horizontal="right"/>
    </xf>
    <xf numFmtId="0" fontId="2" fillId="0" borderId="5" xfId="0" applyFont="1" applyBorder="1"/>
    <xf numFmtId="0" fontId="1" fillId="0" borderId="5" xfId="0" applyFont="1" applyFill="1" applyBorder="1"/>
    <xf numFmtId="0" fontId="2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2" fontId="1" fillId="2" borderId="0" xfId="0" applyNumberFormat="1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38F8E-8C56-4F36-AB24-147AFDA301EA}">
  <sheetPr>
    <pageSetUpPr fitToPage="1"/>
  </sheetPr>
  <dimension ref="A1:H32"/>
  <sheetViews>
    <sheetView tabSelected="1" workbookViewId="0">
      <selection activeCell="I20" sqref="I20"/>
    </sheetView>
  </sheetViews>
  <sheetFormatPr defaultColWidth="8.9140625" defaultRowHeight="23.4" x14ac:dyDescent="0.75"/>
  <cols>
    <col min="1" max="1" width="11.4140625" style="1" bestFit="1" customWidth="1"/>
    <col min="2" max="2" width="15.25" style="1" customWidth="1"/>
    <col min="3" max="3" width="40.6640625" style="3" bestFit="1" customWidth="1"/>
    <col min="4" max="4" width="12.33203125" style="1" bestFit="1" customWidth="1"/>
    <col min="5" max="5" width="17.33203125" style="1" customWidth="1"/>
    <col min="6" max="6" width="15" style="1" customWidth="1"/>
    <col min="7" max="7" width="14.25" style="1" customWidth="1"/>
    <col min="8" max="8" width="11.4140625" style="1" bestFit="1" customWidth="1"/>
    <col min="9" max="9" width="15.75" style="1" bestFit="1" customWidth="1"/>
    <col min="10" max="16384" width="8.9140625" style="1"/>
  </cols>
  <sheetData>
    <row r="1" spans="1:8" x14ac:dyDescent="0.75">
      <c r="A1" s="9"/>
      <c r="B1" s="10"/>
      <c r="C1" s="33" t="s">
        <v>27</v>
      </c>
      <c r="D1" s="10"/>
      <c r="E1" s="10"/>
      <c r="F1" s="10"/>
      <c r="G1" s="10"/>
      <c r="H1" s="11"/>
    </row>
    <row r="2" spans="1:8" s="2" customFormat="1" x14ac:dyDescent="0.75">
      <c r="A2" s="15"/>
      <c r="B2" s="5"/>
      <c r="C2" s="16"/>
      <c r="D2" s="14" t="s">
        <v>14</v>
      </c>
      <c r="E2" s="14" t="s">
        <v>15</v>
      </c>
      <c r="F2" s="14" t="s">
        <v>16</v>
      </c>
      <c r="G2" s="34" t="s">
        <v>10</v>
      </c>
      <c r="H2" s="29"/>
    </row>
    <row r="3" spans="1:8" ht="46.8" x14ac:dyDescent="0.75">
      <c r="A3" s="12" t="s">
        <v>5</v>
      </c>
      <c r="B3" s="4" t="s">
        <v>9</v>
      </c>
      <c r="C3" s="13" t="s">
        <v>3</v>
      </c>
      <c r="D3" s="4">
        <v>3040.2</v>
      </c>
      <c r="E3" s="4">
        <v>1170</v>
      </c>
      <c r="F3" s="4">
        <v>1365</v>
      </c>
      <c r="G3" s="4">
        <f>SUM(D3:F3)</f>
        <v>5575.2</v>
      </c>
      <c r="H3" s="21"/>
    </row>
    <row r="4" spans="1:8" x14ac:dyDescent="0.75">
      <c r="A4" s="12" t="s">
        <v>5</v>
      </c>
      <c r="B4" s="4" t="s">
        <v>21</v>
      </c>
      <c r="C4" s="13" t="s">
        <v>1</v>
      </c>
      <c r="D4" s="8">
        <v>575</v>
      </c>
      <c r="E4" s="8"/>
      <c r="F4" s="8"/>
      <c r="G4" s="4">
        <f t="shared" ref="G4:G6" si="0">SUM(D4:F4)</f>
        <v>575</v>
      </c>
      <c r="H4" s="21"/>
    </row>
    <row r="5" spans="1:8" ht="46.8" x14ac:dyDescent="0.75">
      <c r="A5" s="12" t="s">
        <v>4</v>
      </c>
      <c r="B5" s="4" t="s">
        <v>8</v>
      </c>
      <c r="C5" s="13" t="s">
        <v>6</v>
      </c>
      <c r="D5" s="8">
        <v>2000</v>
      </c>
      <c r="E5" s="8"/>
      <c r="F5" s="8"/>
      <c r="G5" s="4">
        <f t="shared" si="0"/>
        <v>2000</v>
      </c>
      <c r="H5" s="21"/>
    </row>
    <row r="6" spans="1:8" ht="46.8" x14ac:dyDescent="0.75">
      <c r="A6" s="12" t="s">
        <v>4</v>
      </c>
      <c r="B6" s="4" t="s">
        <v>20</v>
      </c>
      <c r="C6" s="13" t="s">
        <v>7</v>
      </c>
      <c r="D6" s="8"/>
      <c r="E6" s="8"/>
      <c r="F6" s="8">
        <v>1000</v>
      </c>
      <c r="G6" s="4">
        <f t="shared" si="0"/>
        <v>1000</v>
      </c>
      <c r="H6" s="21"/>
    </row>
    <row r="7" spans="1:8" x14ac:dyDescent="0.75">
      <c r="A7" s="12"/>
      <c r="B7" s="4"/>
      <c r="C7" s="13"/>
      <c r="D7" s="4"/>
      <c r="E7" s="4"/>
      <c r="F7" s="4"/>
      <c r="G7" s="23">
        <f>SUM(G3:G6)</f>
        <v>9150.2000000000007</v>
      </c>
      <c r="H7" s="21" t="s">
        <v>11</v>
      </c>
    </row>
    <row r="8" spans="1:8" x14ac:dyDescent="0.75">
      <c r="A8" s="12"/>
      <c r="B8" s="4"/>
      <c r="C8" s="13"/>
      <c r="D8" s="4"/>
      <c r="E8" s="4"/>
      <c r="F8" s="4"/>
      <c r="G8" s="24">
        <v>135638.24</v>
      </c>
      <c r="H8" s="30" t="s">
        <v>12</v>
      </c>
    </row>
    <row r="9" spans="1:8" x14ac:dyDescent="0.75">
      <c r="A9" s="12"/>
      <c r="B9" s="4"/>
      <c r="C9" s="13"/>
      <c r="D9" s="4"/>
      <c r="E9" s="4"/>
      <c r="F9" s="4"/>
      <c r="G9" s="25">
        <f>G8-G7</f>
        <v>126488.04</v>
      </c>
      <c r="H9" s="21" t="s">
        <v>13</v>
      </c>
    </row>
    <row r="10" spans="1:8" x14ac:dyDescent="0.75">
      <c r="A10" s="12"/>
      <c r="B10" s="4" t="s">
        <v>8</v>
      </c>
      <c r="C10" s="13" t="s">
        <v>18</v>
      </c>
      <c r="D10" s="4"/>
      <c r="E10" s="4"/>
      <c r="F10" s="4"/>
      <c r="G10" s="4"/>
      <c r="H10" s="21"/>
    </row>
    <row r="11" spans="1:8" x14ac:dyDescent="0.75">
      <c r="A11" s="12"/>
      <c r="B11" s="4"/>
      <c r="C11" s="13"/>
      <c r="D11" s="4"/>
      <c r="E11" s="4"/>
      <c r="F11" s="4"/>
      <c r="G11" s="4"/>
      <c r="H11" s="21"/>
    </row>
    <row r="12" spans="1:8" ht="52.8" customHeight="1" x14ac:dyDescent="0.75">
      <c r="A12" s="12"/>
      <c r="B12" s="4"/>
      <c r="C12" s="13"/>
      <c r="D12" s="4"/>
      <c r="E12" s="4" t="s">
        <v>31</v>
      </c>
      <c r="F12" s="16" t="s">
        <v>30</v>
      </c>
      <c r="G12" s="16" t="s">
        <v>29</v>
      </c>
      <c r="H12" s="21"/>
    </row>
    <row r="13" spans="1:8" x14ac:dyDescent="0.75">
      <c r="A13" s="12"/>
      <c r="B13" s="4"/>
      <c r="C13" s="13"/>
      <c r="D13" s="4" t="s">
        <v>23</v>
      </c>
      <c r="E13" s="4">
        <v>194033.36</v>
      </c>
      <c r="F13" s="26">
        <f>(100/E16)*E13</f>
        <v>78.212356798246418</v>
      </c>
      <c r="G13" s="27">
        <f>G9*F13/100</f>
        <v>98929.277151908653</v>
      </c>
      <c r="H13" s="21"/>
    </row>
    <row r="14" spans="1:8" x14ac:dyDescent="0.75">
      <c r="A14" s="12"/>
      <c r="B14" s="4"/>
      <c r="C14" s="13"/>
      <c r="D14" s="4" t="s">
        <v>24</v>
      </c>
      <c r="E14" s="4">
        <v>19602.759999999998</v>
      </c>
      <c r="F14" s="28">
        <f>(100/E16)*E14</f>
        <v>7.9016209344124784</v>
      </c>
      <c r="G14" s="27">
        <f>G9*F14/100</f>
        <v>9994.6054481680276</v>
      </c>
      <c r="H14" s="21"/>
    </row>
    <row r="15" spans="1:8" x14ac:dyDescent="0.75">
      <c r="A15" s="12"/>
      <c r="B15" s="4"/>
      <c r="C15" s="13"/>
      <c r="D15" s="4" t="s">
        <v>25</v>
      </c>
      <c r="E15" s="4">
        <v>34449.18</v>
      </c>
      <c r="F15" s="28">
        <f>(100/E16)*E15</f>
        <v>13.886022267341113</v>
      </c>
      <c r="G15" s="27">
        <f>G9*F15/100</f>
        <v>17564.157399923333</v>
      </c>
      <c r="H15" s="21"/>
    </row>
    <row r="16" spans="1:8" x14ac:dyDescent="0.75">
      <c r="A16" s="12"/>
      <c r="B16" s="4"/>
      <c r="C16" s="13"/>
      <c r="D16" s="5" t="s">
        <v>22</v>
      </c>
      <c r="E16" s="4">
        <f>SUM(E13:E15)</f>
        <v>248085.3</v>
      </c>
      <c r="F16" s="6">
        <f>SUM(F13:F15)</f>
        <v>100.00000000000001</v>
      </c>
      <c r="G16" s="7">
        <f>SUM(G13:G15)</f>
        <v>126488.04000000002</v>
      </c>
      <c r="H16" s="31"/>
    </row>
    <row r="17" spans="1:8" ht="24" thickBot="1" x14ac:dyDescent="0.8">
      <c r="A17" s="17"/>
      <c r="B17" s="18"/>
      <c r="C17" s="19"/>
      <c r="D17" s="18"/>
      <c r="E17" s="18"/>
      <c r="F17" s="18"/>
      <c r="G17" s="18"/>
      <c r="H17" s="20"/>
    </row>
    <row r="18" spans="1:8" ht="24" thickBot="1" x14ac:dyDescent="0.8"/>
    <row r="19" spans="1:8" x14ac:dyDescent="0.75">
      <c r="A19" s="9"/>
      <c r="B19" s="10"/>
      <c r="C19" s="32" t="s">
        <v>28</v>
      </c>
      <c r="D19" s="10"/>
      <c r="E19" s="10"/>
      <c r="F19" s="10"/>
      <c r="G19" s="10"/>
      <c r="H19" s="11"/>
    </row>
    <row r="20" spans="1:8" x14ac:dyDescent="0.75">
      <c r="A20" s="15"/>
      <c r="B20" s="5"/>
      <c r="C20" s="16"/>
      <c r="D20" s="14" t="s">
        <v>14</v>
      </c>
      <c r="E20" s="14" t="s">
        <v>15</v>
      </c>
      <c r="F20" s="14" t="s">
        <v>16</v>
      </c>
      <c r="G20" s="22" t="s">
        <v>10</v>
      </c>
      <c r="H20" s="29"/>
    </row>
    <row r="21" spans="1:8" ht="46.8" x14ac:dyDescent="0.75">
      <c r="A21" s="12" t="s">
        <v>5</v>
      </c>
      <c r="B21" s="4" t="s">
        <v>9</v>
      </c>
      <c r="C21" s="13" t="s">
        <v>3</v>
      </c>
      <c r="D21" s="26">
        <v>3040.2</v>
      </c>
      <c r="E21" s="26">
        <v>1170</v>
      </c>
      <c r="F21" s="26">
        <v>1365</v>
      </c>
      <c r="G21" s="26">
        <f>SUM(D21:F21)</f>
        <v>5575.2</v>
      </c>
      <c r="H21" s="21"/>
    </row>
    <row r="22" spans="1:8" x14ac:dyDescent="0.75">
      <c r="A22" s="12" t="s">
        <v>5</v>
      </c>
      <c r="B22" s="4" t="s">
        <v>26</v>
      </c>
      <c r="C22" s="13" t="s">
        <v>19</v>
      </c>
      <c r="D22" s="26">
        <v>29998.25</v>
      </c>
      <c r="E22" s="26">
        <v>36363.800000000003</v>
      </c>
      <c r="F22" s="26">
        <v>32567.200000000001</v>
      </c>
      <c r="G22" s="26">
        <f t="shared" ref="G22:G27" si="1">SUM(D22:F22)</f>
        <v>98929.25</v>
      </c>
      <c r="H22" s="21"/>
    </row>
    <row r="23" spans="1:8" x14ac:dyDescent="0.75">
      <c r="A23" s="12" t="s">
        <v>5</v>
      </c>
      <c r="B23" s="4" t="s">
        <v>26</v>
      </c>
      <c r="C23" s="13" t="s">
        <v>2</v>
      </c>
      <c r="D23" s="26"/>
      <c r="E23" s="26"/>
      <c r="F23" s="26">
        <v>9994.61</v>
      </c>
      <c r="G23" s="26">
        <f t="shared" si="1"/>
        <v>9994.61</v>
      </c>
      <c r="H23" s="21"/>
    </row>
    <row r="24" spans="1:8" x14ac:dyDescent="0.75">
      <c r="A24" s="12" t="s">
        <v>5</v>
      </c>
      <c r="B24" s="4" t="s">
        <v>26</v>
      </c>
      <c r="C24" s="13" t="s">
        <v>0</v>
      </c>
      <c r="D24" s="26"/>
      <c r="E24" s="26"/>
      <c r="F24" s="26">
        <v>17564.16</v>
      </c>
      <c r="G24" s="26">
        <f t="shared" si="1"/>
        <v>17564.16</v>
      </c>
      <c r="H24" s="21"/>
    </row>
    <row r="25" spans="1:8" x14ac:dyDescent="0.75">
      <c r="A25" s="12" t="s">
        <v>5</v>
      </c>
      <c r="B25" s="4" t="s">
        <v>21</v>
      </c>
      <c r="C25" s="13" t="s">
        <v>1</v>
      </c>
      <c r="D25" s="35">
        <v>575</v>
      </c>
      <c r="E25" s="35"/>
      <c r="F25" s="35"/>
      <c r="G25" s="26">
        <f t="shared" si="1"/>
        <v>575</v>
      </c>
      <c r="H25" s="21"/>
    </row>
    <row r="26" spans="1:8" ht="46.8" x14ac:dyDescent="0.75">
      <c r="A26" s="12" t="s">
        <v>4</v>
      </c>
      <c r="B26" s="4" t="s">
        <v>8</v>
      </c>
      <c r="C26" s="13" t="s">
        <v>6</v>
      </c>
      <c r="D26" s="35">
        <v>2000</v>
      </c>
      <c r="E26" s="35"/>
      <c r="F26" s="35"/>
      <c r="G26" s="26">
        <f t="shared" si="1"/>
        <v>2000</v>
      </c>
      <c r="H26" s="21"/>
    </row>
    <row r="27" spans="1:8" ht="46.8" x14ac:dyDescent="0.75">
      <c r="A27" s="12" t="s">
        <v>4</v>
      </c>
      <c r="B27" s="4" t="s">
        <v>20</v>
      </c>
      <c r="C27" s="13" t="s">
        <v>7</v>
      </c>
      <c r="D27" s="35"/>
      <c r="E27" s="35"/>
      <c r="F27" s="35">
        <v>1000</v>
      </c>
      <c r="G27" s="26">
        <f t="shared" si="1"/>
        <v>1000</v>
      </c>
      <c r="H27" s="21"/>
    </row>
    <row r="28" spans="1:8" x14ac:dyDescent="0.75">
      <c r="A28" s="12"/>
      <c r="B28" s="4"/>
      <c r="C28" s="13"/>
      <c r="D28" s="28">
        <f>SUM(D21:D27)</f>
        <v>35613.449999999997</v>
      </c>
      <c r="E28" s="28">
        <f t="shared" ref="E28:F28" si="2">SUM(E21:E27)</f>
        <v>37533.800000000003</v>
      </c>
      <c r="F28" s="28">
        <f t="shared" si="2"/>
        <v>62490.97</v>
      </c>
      <c r="G28" s="36">
        <f>SUM(G21:G27)</f>
        <v>135638.22</v>
      </c>
      <c r="H28" s="21" t="s">
        <v>32</v>
      </c>
    </row>
    <row r="29" spans="1:8" x14ac:dyDescent="0.75">
      <c r="A29" s="12"/>
      <c r="B29" s="4"/>
      <c r="C29" s="13"/>
      <c r="D29" s="4"/>
      <c r="E29" s="4"/>
      <c r="F29" s="4"/>
      <c r="G29" s="24">
        <v>135638.24</v>
      </c>
      <c r="H29" s="30" t="s">
        <v>12</v>
      </c>
    </row>
    <row r="30" spans="1:8" x14ac:dyDescent="0.75">
      <c r="A30" s="12"/>
      <c r="B30" s="4"/>
      <c r="C30" s="13"/>
      <c r="D30" s="4"/>
      <c r="E30" s="4"/>
      <c r="F30" s="4"/>
      <c r="G30" s="25">
        <f>G29-G28</f>
        <v>1.9999999989522621E-2</v>
      </c>
      <c r="H30" s="21" t="s">
        <v>33</v>
      </c>
    </row>
    <row r="31" spans="1:8" x14ac:dyDescent="0.75">
      <c r="A31" s="12" t="s">
        <v>17</v>
      </c>
      <c r="B31" s="4" t="s">
        <v>8</v>
      </c>
      <c r="C31" s="13" t="s">
        <v>18</v>
      </c>
      <c r="D31" s="4"/>
      <c r="E31" s="4"/>
      <c r="F31" s="4"/>
      <c r="G31" s="4"/>
      <c r="H31" s="21"/>
    </row>
    <row r="32" spans="1:8" ht="24" thickBot="1" x14ac:dyDescent="0.8">
      <c r="A32" s="17"/>
      <c r="B32" s="18"/>
      <c r="C32" s="19"/>
      <c r="D32" s="18"/>
      <c r="E32" s="18"/>
      <c r="F32" s="18"/>
      <c r="G32" s="18"/>
      <c r="H32" s="20"/>
    </row>
  </sheetData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Arijs</dc:creator>
  <cp:lastModifiedBy>Koen Arijs</cp:lastModifiedBy>
  <cp:lastPrinted>2021-06-28T07:23:58Z</cp:lastPrinted>
  <dcterms:created xsi:type="dcterms:W3CDTF">2021-03-22T12:40:49Z</dcterms:created>
  <dcterms:modified xsi:type="dcterms:W3CDTF">2021-06-28T13:05:37Z</dcterms:modified>
</cp:coreProperties>
</file>